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zimukyoku\Desktop\04芸文連\43芸文祭\要項\10放送\"/>
    </mc:Choice>
  </mc:AlternateContent>
  <workbookProtection workbookPassword="C190" lockStructure="1"/>
  <bookViews>
    <workbookView xWindow="0" yWindow="0" windowWidth="20490" windowHeight="7455" activeTab="5"/>
  </bookViews>
  <sheets>
    <sheet name="はじめ" sheetId="6" r:id="rId1"/>
    <sheet name="1_学校情報" sheetId="15" r:id="rId2"/>
    <sheet name="2_顧問アンケ" sheetId="12" r:id="rId3"/>
    <sheet name="3_参加者" sheetId="16" r:id="rId4"/>
    <sheet name="4_番組" sheetId="17" r:id="rId5"/>
    <sheet name="5_申込書" sheetId="1" r:id="rId6"/>
    <sheet name="作業用（触らないで！)" sheetId="13" r:id="rId7"/>
  </sheets>
  <definedNames>
    <definedName name="_xlnm.Print_Area" localSheetId="1">'1_学校情報'!$A$1:$N$22</definedName>
    <definedName name="_xlnm.Print_Area" localSheetId="2">'2_顧問アンケ'!$A$1:$J$13</definedName>
    <definedName name="_xlnm.Print_Area" localSheetId="3">'3_参加者'!$B$4:$J$14</definedName>
    <definedName name="_xlnm.Print_Area" localSheetId="4">'4_番組'!$B$4:$L$21</definedName>
    <definedName name="_xlnm.Print_Area" localSheetId="5">'5_申込書'!$A$3:$K$44</definedName>
    <definedName name="_xlnm.Print_Area" localSheetId="0">はじめ!$B$2:$M$34</definedName>
    <definedName name="_xlnm.Print_Titles" localSheetId="3">'3_参加者'!$4:$6</definedName>
    <definedName name="作品">#REF!</definedName>
  </definedNames>
  <calcPr calcId="191029"/>
</workbook>
</file>

<file path=xl/calcChain.xml><?xml version="1.0" encoding="utf-8"?>
<calcChain xmlns="http://schemas.openxmlformats.org/spreadsheetml/2006/main">
  <c r="M13" i="16" l="1"/>
  <c r="M12" i="16"/>
  <c r="M11" i="16"/>
  <c r="M10" i="16"/>
  <c r="M9" i="16"/>
  <c r="M8" i="16"/>
  <c r="L13" i="16"/>
  <c r="L12" i="16"/>
  <c r="L11" i="16"/>
  <c r="L10" i="16"/>
  <c r="L9" i="16"/>
  <c r="L8" i="16"/>
  <c r="P13" i="16" l="1"/>
  <c r="P12" i="16"/>
  <c r="P11" i="16"/>
  <c r="P10" i="16"/>
  <c r="P9" i="16"/>
  <c r="P8" i="16"/>
  <c r="J20" i="13" l="1"/>
  <c r="J19" i="13"/>
  <c r="J18" i="13"/>
  <c r="J17" i="13"/>
  <c r="J15" i="13"/>
  <c r="J14" i="13"/>
  <c r="J13" i="13"/>
  <c r="J12" i="13"/>
  <c r="J11" i="13"/>
  <c r="J10" i="13"/>
  <c r="K8" i="13"/>
  <c r="K7" i="13"/>
  <c r="K6" i="13"/>
  <c r="K5" i="13"/>
  <c r="K4" i="13"/>
  <c r="C9" i="1"/>
  <c r="H22" i="13" l="1"/>
  <c r="H21" i="13"/>
  <c r="H20" i="13"/>
  <c r="H19" i="13"/>
  <c r="H18" i="13"/>
  <c r="H17" i="13"/>
  <c r="B8" i="12"/>
  <c r="O13" i="16"/>
  <c r="O12" i="16"/>
  <c r="O11" i="16"/>
  <c r="O10" i="16"/>
  <c r="O9" i="16"/>
  <c r="O8" i="16"/>
  <c r="I22" i="13"/>
  <c r="G26" i="1" s="1"/>
  <c r="I21" i="13"/>
  <c r="G25" i="1" s="1"/>
  <c r="G22" i="13"/>
  <c r="G21" i="13"/>
  <c r="G20" i="13"/>
  <c r="G19" i="13"/>
  <c r="G18" i="13"/>
  <c r="G17" i="13"/>
  <c r="F21" i="13"/>
  <c r="F22" i="13"/>
  <c r="E22" i="13"/>
  <c r="C26" i="1" s="1"/>
  <c r="E21" i="13"/>
  <c r="C25" i="1" s="1"/>
  <c r="E20" i="13"/>
  <c r="G22" i="1" s="1"/>
  <c r="E19" i="13"/>
  <c r="G21" i="1" s="1"/>
  <c r="E18" i="13"/>
  <c r="C22" i="1" s="1"/>
  <c r="E17" i="13"/>
  <c r="C21" i="1" s="1"/>
  <c r="H15" i="13"/>
  <c r="G15" i="13"/>
  <c r="F15" i="13"/>
  <c r="E15" i="13"/>
  <c r="D15" i="13"/>
  <c r="H14" i="13"/>
  <c r="G14" i="13"/>
  <c r="F14" i="13"/>
  <c r="E14" i="13"/>
  <c r="D14" i="13"/>
  <c r="H13" i="13"/>
  <c r="G13" i="13"/>
  <c r="F13" i="13"/>
  <c r="E13" i="13"/>
  <c r="D13" i="13"/>
  <c r="H12" i="13"/>
  <c r="G12" i="13"/>
  <c r="F12" i="13"/>
  <c r="E12" i="13"/>
  <c r="D12" i="13"/>
  <c r="H11" i="13"/>
  <c r="G11" i="13"/>
  <c r="F11" i="13"/>
  <c r="E11" i="13"/>
  <c r="D11" i="13"/>
  <c r="H10" i="13"/>
  <c r="G10" i="13"/>
  <c r="F10" i="13"/>
  <c r="E10" i="13"/>
  <c r="D10" i="13"/>
  <c r="B21" i="13"/>
  <c r="B20" i="13"/>
  <c r="B19" i="13"/>
  <c r="B18" i="13"/>
  <c r="B17" i="13"/>
  <c r="B15" i="13"/>
  <c r="B14" i="13"/>
  <c r="B13" i="13"/>
  <c r="B12" i="13"/>
  <c r="B11" i="13"/>
  <c r="B10" i="13"/>
  <c r="B8" i="13"/>
  <c r="B7" i="13"/>
  <c r="B6" i="13"/>
  <c r="B5" i="13"/>
  <c r="B4" i="13"/>
  <c r="D5" i="13"/>
  <c r="E5" i="13"/>
  <c r="F5" i="13"/>
  <c r="G5" i="13"/>
  <c r="H5" i="13"/>
  <c r="I5" i="13"/>
  <c r="J5" i="13"/>
  <c r="D6" i="13"/>
  <c r="E6" i="13"/>
  <c r="F6" i="13"/>
  <c r="G6" i="13"/>
  <c r="H6" i="13"/>
  <c r="I6" i="13"/>
  <c r="J6" i="13"/>
  <c r="D7" i="13"/>
  <c r="E7" i="13"/>
  <c r="F7" i="13"/>
  <c r="G7" i="13"/>
  <c r="H7" i="13"/>
  <c r="I7" i="13"/>
  <c r="J7" i="13"/>
  <c r="D8" i="13"/>
  <c r="E8" i="13"/>
  <c r="F8" i="13"/>
  <c r="G8" i="13"/>
  <c r="H8" i="13"/>
  <c r="I8" i="13"/>
  <c r="J8" i="13"/>
  <c r="J4" i="13"/>
  <c r="I4" i="13"/>
  <c r="H4" i="13"/>
  <c r="G4" i="13"/>
  <c r="F4" i="13"/>
  <c r="E4" i="13"/>
  <c r="R2" i="13"/>
  <c r="J26" i="17"/>
  <c r="N2" i="13" s="1"/>
  <c r="E32" i="1" s="1"/>
  <c r="M32" i="1" s="1"/>
  <c r="N32" i="1" s="1"/>
  <c r="J25" i="17"/>
  <c r="M2" i="13" s="1"/>
  <c r="E31" i="1" s="1"/>
  <c r="M31" i="1" s="1"/>
  <c r="N31" i="1" s="1"/>
  <c r="J24" i="17"/>
  <c r="L2" i="13" s="1"/>
  <c r="E30" i="1" s="1"/>
  <c r="M30" i="1" s="1"/>
  <c r="N30" i="1" s="1"/>
  <c r="I2" i="13"/>
  <c r="G2" i="13"/>
  <c r="H12" i="1" s="1"/>
  <c r="F2" i="13"/>
  <c r="D12" i="1" s="1"/>
  <c r="E2" i="13" l="1"/>
  <c r="C11" i="1" s="1"/>
  <c r="D2" i="13"/>
  <c r="C10" i="1" s="1"/>
  <c r="H2" i="13"/>
  <c r="C13" i="1" s="1"/>
  <c r="C2" i="13"/>
  <c r="H17" i="16" l="1"/>
  <c r="G17" i="16"/>
  <c r="N9" i="16"/>
  <c r="N10" i="16"/>
  <c r="N11" i="16"/>
  <c r="N12" i="16"/>
  <c r="N13" i="16"/>
  <c r="N8" i="16"/>
  <c r="J2" i="13" l="1"/>
  <c r="E28" i="1" s="1"/>
  <c r="K2" i="13"/>
  <c r="E29" i="1" s="1"/>
  <c r="P15" i="16"/>
  <c r="Q2" i="13" s="1"/>
  <c r="H28" i="1" s="1"/>
  <c r="M29" i="1" l="1"/>
  <c r="N29" i="1" s="1"/>
  <c r="G16" i="1"/>
  <c r="J17" i="1"/>
  <c r="J18" i="1"/>
  <c r="J16" i="1"/>
  <c r="G17" i="1"/>
  <c r="G18" i="1"/>
  <c r="F17" i="1"/>
  <c r="F16" i="1"/>
  <c r="C17" i="1"/>
  <c r="M28" i="1"/>
  <c r="B40" i="1" s="1"/>
  <c r="F18" i="1"/>
  <c r="C18" i="1"/>
  <c r="C16" i="1"/>
  <c r="N28" i="1"/>
  <c r="D4" i="13"/>
</calcChain>
</file>

<file path=xl/sharedStrings.xml><?xml version="1.0" encoding="utf-8"?>
<sst xmlns="http://schemas.openxmlformats.org/spreadsheetml/2006/main" count="246" uniqueCount="199">
  <si>
    <t>学校所在地</t>
    <rPh sb="0" eb="2">
      <t>ガッコウ</t>
    </rPh>
    <rPh sb="2" eb="5">
      <t>ショザイチ</t>
    </rPh>
    <phoneticPr fontId="1"/>
  </si>
  <si>
    <t>備考</t>
    <rPh sb="0" eb="2">
      <t>ビコウ</t>
    </rPh>
    <phoneticPr fontId="6"/>
  </si>
  <si>
    <t>ＯＫ！（エントリーなし）</t>
  </si>
  <si>
    <t>ＯＫ！</t>
  </si>
  <si>
    <t>〒</t>
  </si>
  <si>
    <t>アナウンス</t>
  </si>
  <si>
    <t>朗読</t>
  </si>
  <si>
    <t>参加人数</t>
  </si>
  <si>
    <t>＃</t>
  </si>
  <si>
    <t>A</t>
    <phoneticPr fontId="6"/>
  </si>
  <si>
    <t>TBL種別</t>
    <rPh sb="3" eb="5">
      <t>シュベツ</t>
    </rPh>
    <phoneticPr fontId="6"/>
  </si>
  <si>
    <t>※このアドレスは申込み専用</t>
    <rPh sb="8" eb="10">
      <t>モウシコ</t>
    </rPh>
    <rPh sb="11" eb="13">
      <t>センヨウ</t>
    </rPh>
    <phoneticPr fontId="6"/>
  </si>
  <si>
    <t>締切り</t>
    <rPh sb="0" eb="1">
      <t>シ</t>
    </rPh>
    <rPh sb="1" eb="2">
      <t>キ</t>
    </rPh>
    <phoneticPr fontId="6"/>
  </si>
  <si>
    <t>TEL</t>
    <phoneticPr fontId="1"/>
  </si>
  <si>
    <t>学校名(正式名)</t>
    <rPh sb="0" eb="2">
      <t>ガッコウ</t>
    </rPh>
    <rPh sb="2" eb="3">
      <t>メイ</t>
    </rPh>
    <rPh sb="4" eb="7">
      <t>セイシキメイ</t>
    </rPh>
    <phoneticPr fontId="1"/>
  </si>
  <si>
    <t>エントリーシートへの入力　及び　送信のしかた</t>
    <rPh sb="10" eb="12">
      <t>ニュウリョク</t>
    </rPh>
    <rPh sb="13" eb="14">
      <t>オヨ</t>
    </rPh>
    <rPh sb="16" eb="18">
      <t>ソウシン</t>
    </rPh>
    <phoneticPr fontId="6"/>
  </si>
  <si>
    <t>審査員証
（指導者講習会）
の有無</t>
    <rPh sb="0" eb="3">
      <t>シンサイン</t>
    </rPh>
    <rPh sb="3" eb="4">
      <t>ショウ</t>
    </rPh>
    <rPh sb="6" eb="9">
      <t>シドウシャ</t>
    </rPh>
    <rPh sb="9" eb="12">
      <t>コウシュウカイ</t>
    </rPh>
    <rPh sb="15" eb="17">
      <t>ウム</t>
    </rPh>
    <phoneticPr fontId="6"/>
  </si>
  <si>
    <t xml:space="preserve">E-mail </t>
    <phoneticPr fontId="6"/>
  </si>
  <si>
    <t>学校長名</t>
    <rPh sb="0" eb="3">
      <t>ガッコウチョウ</t>
    </rPh>
    <rPh sb="3" eb="4">
      <t>メイ</t>
    </rPh>
    <phoneticPr fontId="1"/>
  </si>
  <si>
    <t>代表生徒名</t>
    <rPh sb="0" eb="2">
      <t>ダイヒョウ</t>
    </rPh>
    <rPh sb="2" eb="4">
      <t>セイト</t>
    </rPh>
    <rPh sb="4" eb="5">
      <t>メイ</t>
    </rPh>
    <phoneticPr fontId="1"/>
  </si>
  <si>
    <t>人</t>
    <rPh sb="0" eb="1">
      <t>ニン</t>
    </rPh>
    <phoneticPr fontId="1"/>
  </si>
  <si>
    <t>担当教員名</t>
    <rPh sb="0" eb="2">
      <t>タントウ</t>
    </rPh>
    <rPh sb="2" eb="4">
      <t>キョウイン</t>
    </rPh>
    <rPh sb="4" eb="5">
      <t>メイ</t>
    </rPh>
    <phoneticPr fontId="1"/>
  </si>
  <si>
    <t>〒　</t>
    <phoneticPr fontId="1"/>
  </si>
  <si>
    <t>学校番号</t>
    <rPh sb="0" eb="2">
      <t>ガッコウ</t>
    </rPh>
    <rPh sb="2" eb="4">
      <t>バンゴウ</t>
    </rPh>
    <phoneticPr fontId="1"/>
  </si>
  <si>
    <t>申込み関係の問合せ・公印を押印した申込書の送付先</t>
    <rPh sb="0" eb="2">
      <t>モウシコ</t>
    </rPh>
    <rPh sb="3" eb="5">
      <t>カンケイ</t>
    </rPh>
    <rPh sb="6" eb="7">
      <t>ト</t>
    </rPh>
    <rPh sb="7" eb="8">
      <t>ア</t>
    </rPh>
    <rPh sb="10" eb="12">
      <t>コウイン</t>
    </rPh>
    <rPh sb="13" eb="15">
      <t>オウイン</t>
    </rPh>
    <rPh sb="17" eb="20">
      <t>モウシコミショ</t>
    </rPh>
    <rPh sb="21" eb="23">
      <t>ソウフ</t>
    </rPh>
    <rPh sb="23" eb="24">
      <t>オクリサキ</t>
    </rPh>
    <phoneticPr fontId="6"/>
  </si>
  <si>
    <r>
      <t xml:space="preserve">参加者名
</t>
    </r>
    <r>
      <rPr>
        <sz val="9"/>
        <rFont val="ＭＳ Ｐ明朝"/>
        <family val="1"/>
        <charset val="128"/>
      </rPr>
      <t>(姓と名の間に</t>
    </r>
    <r>
      <rPr>
        <b/>
        <sz val="9"/>
        <rFont val="ＭＳ Ｐ明朝"/>
        <family val="1"/>
        <charset val="128"/>
      </rPr>
      <t>空白を
１つ入れて</t>
    </r>
    <r>
      <rPr>
        <sz val="9"/>
        <rFont val="ＭＳ Ｐ明朝"/>
        <family val="1"/>
        <charset val="128"/>
      </rPr>
      <t>ください)</t>
    </r>
    <rPh sb="0" eb="3">
      <t>サンカシャ</t>
    </rPh>
    <rPh sb="3" eb="4">
      <t>メイ</t>
    </rPh>
    <rPh sb="6" eb="7">
      <t>セイ</t>
    </rPh>
    <rPh sb="8" eb="9">
      <t>メイ</t>
    </rPh>
    <rPh sb="10" eb="11">
      <t>アイダ</t>
    </rPh>
    <rPh sb="12" eb="14">
      <t>クウハク</t>
    </rPh>
    <rPh sb="18" eb="19">
      <t>イ</t>
    </rPh>
    <phoneticPr fontId="6"/>
  </si>
  <si>
    <t>（記入不要です）</t>
    <rPh sb="1" eb="3">
      <t>キニュウ</t>
    </rPh>
    <rPh sb="3" eb="5">
      <t>フヨウ</t>
    </rPh>
    <phoneticPr fontId="1"/>
  </si>
  <si>
    <t>住所</t>
    <rPh sb="0" eb="2">
      <t>ジュウショ</t>
    </rPh>
    <phoneticPr fontId="1"/>
  </si>
  <si>
    <t>※ 問合せ用アドレス</t>
    <rPh sb="2" eb="3">
      <t>ト</t>
    </rPh>
    <rPh sb="3" eb="4">
      <t>ア</t>
    </rPh>
    <rPh sb="5" eb="6">
      <t>ヨウ</t>
    </rPh>
    <phoneticPr fontId="6"/>
  </si>
  <si>
    <t>朗読</t>
    <rPh sb="0" eb="2">
      <t>ロウドク</t>
    </rPh>
    <phoneticPr fontId="1"/>
  </si>
  <si>
    <t>朗読</t>
    <rPh sb="0" eb="2">
      <t>ロウドク</t>
    </rPh>
    <phoneticPr fontId="6"/>
  </si>
  <si>
    <t>大阪府</t>
    <rPh sb="0" eb="3">
      <t>オオサカフ</t>
    </rPh>
    <phoneticPr fontId="1"/>
  </si>
  <si>
    <r>
      <t>※ セルに値を入力後、</t>
    </r>
    <r>
      <rPr>
        <b/>
        <sz val="14"/>
        <rFont val="ＭＳ Ｐ明朝"/>
        <family val="1"/>
        <charset val="128"/>
      </rPr>
      <t>TABキー</t>
    </r>
    <r>
      <rPr>
        <sz val="14"/>
        <rFont val="ＭＳ Ｐ明朝"/>
        <family val="1"/>
        <charset val="128"/>
      </rPr>
      <t xml:space="preserve"> で、次の入力箇所に移動できます</t>
    </r>
    <rPh sb="5" eb="6">
      <t>アタイ</t>
    </rPh>
    <rPh sb="7" eb="9">
      <t>ニュウリョク</t>
    </rPh>
    <rPh sb="9" eb="10">
      <t>ゴ</t>
    </rPh>
    <rPh sb="19" eb="20">
      <t>ツギ</t>
    </rPh>
    <rPh sb="21" eb="23">
      <t>ニュウリョク</t>
    </rPh>
    <rPh sb="23" eb="25">
      <t>カショ</t>
    </rPh>
    <rPh sb="26" eb="28">
      <t>イドウ</t>
    </rPh>
    <phoneticPr fontId="1"/>
  </si>
  <si>
    <t>引率教職員代表者名</t>
    <rPh sb="0" eb="2">
      <t>インソツ</t>
    </rPh>
    <rPh sb="2" eb="5">
      <t>キョウショクイン</t>
    </rPh>
    <rPh sb="5" eb="8">
      <t>ダイヒョウシャ</t>
    </rPh>
    <rPh sb="8" eb="9">
      <t>メイ</t>
    </rPh>
    <phoneticPr fontId="1"/>
  </si>
  <si>
    <r>
      <t>　</t>
    </r>
    <r>
      <rPr>
        <b/>
        <sz val="11"/>
        <rFont val="ＭＳ Ｐ明朝"/>
        <family val="1"/>
        <charset val="128"/>
      </rPr>
      <t>「高等学校」等も略さないで</t>
    </r>
    <r>
      <rPr>
        <sz val="11"/>
        <rFont val="ＭＳ Ｐ明朝"/>
        <family val="1"/>
        <charset val="128"/>
      </rPr>
      <t>ください</t>
    </r>
    <rPh sb="2" eb="6">
      <t>コウトウガッコウ</t>
    </rPh>
    <rPh sb="7" eb="8">
      <t>ナド</t>
    </rPh>
    <rPh sb="9" eb="10">
      <t>リャク</t>
    </rPh>
    <phoneticPr fontId="1"/>
  </si>
  <si>
    <t>　姓と名の間に空白を1つ入れてください</t>
    <rPh sb="1" eb="2">
      <t>セイ</t>
    </rPh>
    <rPh sb="3" eb="4">
      <t>メイ</t>
    </rPh>
    <rPh sb="5" eb="6">
      <t>アイダ</t>
    </rPh>
    <rPh sb="7" eb="9">
      <t>クウハク</t>
    </rPh>
    <rPh sb="12" eb="13">
      <t>イ</t>
    </rPh>
    <phoneticPr fontId="1"/>
  </si>
  <si>
    <t>ラジオ
番組</t>
    <rPh sb="4" eb="6">
      <t>バングミ</t>
    </rPh>
    <phoneticPr fontId="6"/>
  </si>
  <si>
    <t>テレビ
番組</t>
    <rPh sb="4" eb="6">
      <t>バングミ</t>
    </rPh>
    <phoneticPr fontId="6"/>
  </si>
  <si>
    <t>アナ
ウンス</t>
    <phoneticPr fontId="6"/>
  </si>
  <si>
    <t>希望される役割</t>
    <rPh sb="0" eb="2">
      <t>キボウ</t>
    </rPh>
    <rPh sb="5" eb="7">
      <t>ヤクワリ</t>
    </rPh>
    <phoneticPr fontId="6"/>
  </si>
  <si>
    <t>審査を希望</t>
    <rPh sb="0" eb="2">
      <t>シンサ</t>
    </rPh>
    <rPh sb="3" eb="5">
      <t>キボウ</t>
    </rPh>
    <phoneticPr fontId="6"/>
  </si>
  <si>
    <t>運営
を希望</t>
    <rPh sb="0" eb="2">
      <t>ウンエイ</t>
    </rPh>
    <rPh sb="4" eb="6">
      <t>キボウ</t>
    </rPh>
    <phoneticPr fontId="6"/>
  </si>
  <si>
    <t>【先生方へ】　審査・運営のお手伝いについてのアンケート　　（表編集不可）</t>
    <rPh sb="1" eb="4">
      <t>センセイガタ</t>
    </rPh>
    <rPh sb="7" eb="9">
      <t>シンサ</t>
    </rPh>
    <rPh sb="10" eb="12">
      <t>ウンエイ</t>
    </rPh>
    <rPh sb="14" eb="16">
      <t>テツダ</t>
    </rPh>
    <rPh sb="30" eb="31">
      <t>ヒョウ</t>
    </rPh>
    <rPh sb="31" eb="33">
      <t>ヘンシュウ</t>
    </rPh>
    <rPh sb="33" eb="35">
      <t>フカ</t>
    </rPh>
    <phoneticPr fontId="1"/>
  </si>
  <si>
    <t>当日引率等で
お越しになる
予定の
先生のお名前</t>
    <rPh sb="0" eb="2">
      <t>トウジツ</t>
    </rPh>
    <rPh sb="2" eb="4">
      <t>インソツ</t>
    </rPh>
    <rPh sb="4" eb="5">
      <t>ナド</t>
    </rPh>
    <rPh sb="8" eb="9">
      <t>コ</t>
    </rPh>
    <rPh sb="14" eb="16">
      <t>ヨテイ</t>
    </rPh>
    <rPh sb="18" eb="20">
      <t>センセイ</t>
    </rPh>
    <rPh sb="22" eb="24">
      <t>ナマエ</t>
    </rPh>
    <phoneticPr fontId="6"/>
  </si>
  <si>
    <r>
      <t xml:space="preserve">備　考
(特記事項や要望などあればご記入ください。）
</t>
    </r>
    <r>
      <rPr>
        <b/>
        <sz val="12"/>
        <rFont val="ＭＳ Ｐゴシック"/>
        <family val="3"/>
        <charset val="128"/>
      </rPr>
      <t>途中で改行はしないで</t>
    </r>
    <r>
      <rPr>
        <sz val="12"/>
        <rFont val="ＭＳ Ｐゴシック"/>
        <family val="3"/>
        <charset val="128"/>
      </rPr>
      <t>ください。</t>
    </r>
    <rPh sb="0" eb="1">
      <t>ソナエ</t>
    </rPh>
    <rPh sb="2" eb="3">
      <t>コウ</t>
    </rPh>
    <rPh sb="6" eb="8">
      <t>トッキ</t>
    </rPh>
    <rPh sb="8" eb="10">
      <t>ジコウ</t>
    </rPh>
    <rPh sb="11" eb="13">
      <t>ヨウボウ</t>
    </rPh>
    <rPh sb="19" eb="21">
      <t>キニュウ</t>
    </rPh>
    <rPh sb="29" eb="31">
      <t>トチュウ</t>
    </rPh>
    <rPh sb="32" eb="34">
      <t>カイギョウ</t>
    </rPh>
    <phoneticPr fontId="6"/>
  </si>
  <si>
    <r>
      <t>このページは、</t>
    </r>
    <r>
      <rPr>
        <b/>
        <u/>
        <sz val="14"/>
        <color indexed="13"/>
        <rFont val="ＭＳ Ｐゴシック"/>
        <family val="3"/>
        <charset val="128"/>
      </rPr>
      <t>黄色の</t>
    </r>
    <r>
      <rPr>
        <b/>
        <u/>
        <sz val="14"/>
        <color indexed="41"/>
        <rFont val="ＭＳ Ｐゴシック"/>
        <family val="3"/>
        <charset val="128"/>
      </rPr>
      <t>部分</t>
    </r>
    <r>
      <rPr>
        <b/>
        <sz val="14"/>
        <color indexed="41"/>
        <rFont val="ＭＳ Ｐゴシック"/>
        <family val="3"/>
        <charset val="128"/>
      </rPr>
      <t>は必要事項を入力、</t>
    </r>
    <r>
      <rPr>
        <b/>
        <u/>
        <sz val="14"/>
        <color indexed="43"/>
        <rFont val="ＭＳ Ｐゴシック"/>
        <family val="3"/>
        <charset val="128"/>
      </rPr>
      <t>水色</t>
    </r>
    <r>
      <rPr>
        <b/>
        <u/>
        <sz val="14"/>
        <color indexed="41"/>
        <rFont val="ＭＳ Ｐゴシック"/>
        <family val="3"/>
        <charset val="128"/>
      </rPr>
      <t>の部分</t>
    </r>
    <r>
      <rPr>
        <b/>
        <sz val="14"/>
        <color indexed="41"/>
        <rFont val="ＭＳ Ｐゴシック"/>
        <family val="3"/>
        <charset val="128"/>
      </rPr>
      <t>は必要事項を選択する。(表編集不可)</t>
    </r>
    <rPh sb="7" eb="9">
      <t>キイロ</t>
    </rPh>
    <rPh sb="10" eb="12">
      <t>ブブン</t>
    </rPh>
    <rPh sb="13" eb="15">
      <t>ヒツヨウ</t>
    </rPh>
    <rPh sb="15" eb="17">
      <t>ジコウ</t>
    </rPh>
    <rPh sb="18" eb="20">
      <t>ニュウリョク</t>
    </rPh>
    <rPh sb="21" eb="23">
      <t>ミズイロ</t>
    </rPh>
    <rPh sb="24" eb="26">
      <t>ブブン</t>
    </rPh>
    <rPh sb="27" eb="29">
      <t>ヒツヨウ</t>
    </rPh>
    <rPh sb="29" eb="31">
      <t>ジコウ</t>
    </rPh>
    <rPh sb="32" eb="34">
      <t>センタク</t>
    </rPh>
    <rPh sb="38" eb="39">
      <t>ヒョウ</t>
    </rPh>
    <rPh sb="39" eb="41">
      <t>ヘンシュウ</t>
    </rPh>
    <rPh sb="41" eb="43">
      <t>フカ</t>
    </rPh>
    <phoneticPr fontId="1"/>
  </si>
  <si>
    <t>希望</t>
    <rPh sb="0" eb="2">
      <t>キボウ</t>
    </rPh>
    <phoneticPr fontId="1"/>
  </si>
  <si>
    <t>○</t>
    <phoneticPr fontId="1"/>
  </si>
  <si>
    <t>作品タイトル</t>
    <rPh sb="0" eb="2">
      <t>サクヒン</t>
    </rPh>
    <phoneticPr fontId="1"/>
  </si>
  <si>
    <r>
      <t>タイトルの読み
（全角</t>
    </r>
    <r>
      <rPr>
        <b/>
        <sz val="11"/>
        <color rgb="FFFF0000"/>
        <rFont val="ＭＳ Ｐゴシック"/>
        <family val="3"/>
        <charset val="128"/>
        <scheme val="minor"/>
      </rPr>
      <t>ひらがな</t>
    </r>
    <r>
      <rPr>
        <sz val="11"/>
        <rFont val="ＭＳ Ｐ明朝"/>
        <family val="1"/>
        <charset val="128"/>
      </rPr>
      <t>）</t>
    </r>
    <rPh sb="5" eb="6">
      <t>ヨ</t>
    </rPh>
    <rPh sb="9" eb="11">
      <t>ゼンカク</t>
    </rPh>
    <phoneticPr fontId="1"/>
  </si>
  <si>
    <t>制作代表者名</t>
    <rPh sb="0" eb="2">
      <t>セイサク</t>
    </rPh>
    <rPh sb="2" eb="5">
      <t>ダイヒョウシャ</t>
    </rPh>
    <rPh sb="5" eb="6">
      <t>メイ</t>
    </rPh>
    <phoneticPr fontId="1"/>
  </si>
  <si>
    <t>備考（特記事項などあれば）</t>
    <rPh sb="0" eb="2">
      <t>ビコウ</t>
    </rPh>
    <rPh sb="3" eb="5">
      <t>トッキ</t>
    </rPh>
    <rPh sb="5" eb="7">
      <t>ジコウ</t>
    </rPh>
    <phoneticPr fontId="1"/>
  </si>
  <si>
    <t>例</t>
    <rPh sb="0" eb="1">
      <t>レイ</t>
    </rPh>
    <phoneticPr fontId="1"/>
  </si>
  <si>
    <t>＃</t>
    <phoneticPr fontId="1"/>
  </si>
  <si>
    <r>
      <t>ふりがな
（全角</t>
    </r>
    <r>
      <rPr>
        <b/>
        <sz val="11"/>
        <color indexed="10"/>
        <rFont val="ＭＳ Ｐ明朝"/>
        <family val="1"/>
        <charset val="128"/>
      </rPr>
      <t>ひらがな</t>
    </r>
    <r>
      <rPr>
        <sz val="11"/>
        <rFont val="ＭＳ Ｐ明朝"/>
        <family val="1"/>
        <charset val="128"/>
      </rPr>
      <t>）</t>
    </r>
    <r>
      <rPr>
        <sz val="8"/>
        <color indexed="8"/>
        <rFont val="ＭＳ Ｐゴシック"/>
        <family val="3"/>
        <charset val="128"/>
      </rPr>
      <t xml:space="preserve">
</t>
    </r>
    <r>
      <rPr>
        <sz val="9"/>
        <color indexed="8"/>
        <rFont val="ＭＳ Ｐゴシック"/>
        <family val="3"/>
        <charset val="128"/>
      </rPr>
      <t>(姓と名の間に</t>
    </r>
    <r>
      <rPr>
        <b/>
        <sz val="9"/>
        <color indexed="8"/>
        <rFont val="ＭＳ Ｐゴシック"/>
        <family val="3"/>
        <charset val="128"/>
      </rPr>
      <t xml:space="preserve">空白を１つ
</t>
    </r>
    <r>
      <rPr>
        <sz val="9"/>
        <color indexed="8"/>
        <rFont val="ＭＳ Ｐゴシック"/>
        <family val="3"/>
        <charset val="128"/>
      </rPr>
      <t>入れてください)</t>
    </r>
    <rPh sb="6" eb="8">
      <t>ゼンカク</t>
    </rPh>
    <rPh sb="28" eb="29">
      <t>イ</t>
    </rPh>
    <phoneticPr fontId="6"/>
  </si>
  <si>
    <t>○</t>
  </si>
  <si>
    <t>アナウンス部門
（３人まで）</t>
    <rPh sb="5" eb="7">
      <t>ブモン</t>
    </rPh>
    <rPh sb="10" eb="11">
      <t>ニン</t>
    </rPh>
    <phoneticPr fontId="1"/>
  </si>
  <si>
    <t>朗読部門
（３人まで）</t>
    <rPh sb="0" eb="2">
      <t>ロウドク</t>
    </rPh>
    <rPh sb="2" eb="4">
      <t>ブモン</t>
    </rPh>
    <rPh sb="7" eb="8">
      <t>ニン</t>
    </rPh>
    <phoneticPr fontId="1"/>
  </si>
  <si>
    <t>ろう</t>
    <phoneticPr fontId="6"/>
  </si>
  <si>
    <t>あな</t>
    <phoneticPr fontId="6"/>
  </si>
  <si>
    <t>名前</t>
    <rPh sb="0" eb="2">
      <t>ナマエ</t>
    </rPh>
    <phoneticPr fontId="6"/>
  </si>
  <si>
    <t>参加費</t>
    <rPh sb="0" eb="3">
      <t>サンカヒ</t>
    </rPh>
    <phoneticPr fontId="6"/>
  </si>
  <si>
    <t>＃</t>
    <phoneticPr fontId="1"/>
  </si>
  <si>
    <t>■ ラジオ番組部門　作品エントリー</t>
    <rPh sb="5" eb="7">
      <t>バングミ</t>
    </rPh>
    <rPh sb="7" eb="9">
      <t>ブモン</t>
    </rPh>
    <rPh sb="10" eb="12">
      <t>サクヒン</t>
    </rPh>
    <phoneticPr fontId="1"/>
  </si>
  <si>
    <t>■ テレビ番組部門　作品エントリー</t>
    <rPh sb="5" eb="7">
      <t>バングミ</t>
    </rPh>
    <rPh sb="7" eb="9">
      <t>ブモン</t>
    </rPh>
    <rPh sb="10" eb="12">
      <t>サクヒン</t>
    </rPh>
    <phoneticPr fontId="1"/>
  </si>
  <si>
    <t>５分でわかる、大阪弁講座</t>
    <rPh sb="1" eb="2">
      <t>フン</t>
    </rPh>
    <rPh sb="7" eb="10">
      <t>オオサカベン</t>
    </rPh>
    <rPh sb="10" eb="12">
      <t>コウザ</t>
    </rPh>
    <phoneticPr fontId="1"/>
  </si>
  <si>
    <t>ごふんでわかる、おおさかべんこうざ</t>
    <phoneticPr fontId="1"/>
  </si>
  <si>
    <t>大阪の●</t>
    <rPh sb="0" eb="2">
      <t>オオサカ</t>
    </rPh>
    <phoneticPr fontId="1"/>
  </si>
  <si>
    <t>おおさかのまる</t>
    <phoneticPr fontId="1"/>
  </si>
  <si>
    <t>■ 番組自由部門　作品エントリー</t>
    <rPh sb="2" eb="4">
      <t>バングミ</t>
    </rPh>
    <rPh sb="4" eb="6">
      <t>ジユウ</t>
    </rPh>
    <rPh sb="6" eb="8">
      <t>ブモン</t>
    </rPh>
    <rPh sb="9" eb="11">
      <t>サクヒン</t>
    </rPh>
    <phoneticPr fontId="1"/>
  </si>
  <si>
    <t>Friend Again</t>
    <phoneticPr fontId="1"/>
  </si>
  <si>
    <t>ふれんど　あげいん</t>
    <phoneticPr fontId="1"/>
  </si>
  <si>
    <t>作品の長さ
（約○分）</t>
    <rPh sb="0" eb="2">
      <t>サクヒン</t>
    </rPh>
    <rPh sb="3" eb="4">
      <t>ナガ</t>
    </rPh>
    <rPh sb="7" eb="8">
      <t>ヤク</t>
    </rPh>
    <rPh sb="9" eb="10">
      <t>フン</t>
    </rPh>
    <phoneticPr fontId="6"/>
  </si>
  <si>
    <t>学校名</t>
    <rPh sb="0" eb="3">
      <t>ガッコウメイ</t>
    </rPh>
    <phoneticPr fontId="1"/>
  </si>
  <si>
    <t>電話</t>
    <rPh sb="0" eb="2">
      <t>デンワ</t>
    </rPh>
    <phoneticPr fontId="1"/>
  </si>
  <si>
    <t>ＦＡＸ</t>
    <phoneticPr fontId="1"/>
  </si>
  <si>
    <t>所在地</t>
    <rPh sb="0" eb="3">
      <t>ショザイチ</t>
    </rPh>
    <phoneticPr fontId="1"/>
  </si>
  <si>
    <t>参加者名</t>
    <rPh sb="0" eb="4">
      <t>サンカシャメイ</t>
    </rPh>
    <phoneticPr fontId="1"/>
  </si>
  <si>
    <t>学年</t>
    <rPh sb="0" eb="2">
      <t>ガクネン</t>
    </rPh>
    <phoneticPr fontId="1"/>
  </si>
  <si>
    <t>ラジオ番組部門</t>
    <rPh sb="3" eb="5">
      <t>バングミ</t>
    </rPh>
    <rPh sb="5" eb="7">
      <t>ブモン</t>
    </rPh>
    <phoneticPr fontId="1"/>
  </si>
  <si>
    <t>テレビ番組部門</t>
    <rPh sb="3" eb="5">
      <t>バングミ</t>
    </rPh>
    <rPh sb="5" eb="7">
      <t>ブモン</t>
    </rPh>
    <phoneticPr fontId="1"/>
  </si>
  <si>
    <t>作品名</t>
    <rPh sb="0" eb="3">
      <t>サクヒンメイ</t>
    </rPh>
    <phoneticPr fontId="1"/>
  </si>
  <si>
    <t>番組自由部門</t>
    <rPh sb="0" eb="2">
      <t>バングミ</t>
    </rPh>
    <rPh sb="2" eb="4">
      <t>ジユウ</t>
    </rPh>
    <rPh sb="4" eb="6">
      <t>ブモン</t>
    </rPh>
    <phoneticPr fontId="1"/>
  </si>
  <si>
    <t>団体名</t>
    <rPh sb="0" eb="3">
      <t>ダンタイメイ</t>
    </rPh>
    <phoneticPr fontId="1"/>
  </si>
  <si>
    <t>参加者名
・
参加作品名</t>
    <rPh sb="0" eb="4">
      <t>サンカシャメイ</t>
    </rPh>
    <rPh sb="7" eb="9">
      <t>サンカ</t>
    </rPh>
    <rPh sb="9" eb="12">
      <t>サクヒンメイ</t>
    </rPh>
    <phoneticPr fontId="1"/>
  </si>
  <si>
    <t>部門</t>
    <rPh sb="0" eb="2">
      <t>ブモン</t>
    </rPh>
    <phoneticPr fontId="1"/>
  </si>
  <si>
    <t>参加費</t>
    <rPh sb="0" eb="3">
      <t>サンカヒ</t>
    </rPh>
    <phoneticPr fontId="1"/>
  </si>
  <si>
    <t>参加費合計</t>
    <rPh sb="0" eb="3">
      <t>サンカヒ</t>
    </rPh>
    <rPh sb="3" eb="5">
      <t>ゴウケイ</t>
    </rPh>
    <phoneticPr fontId="1"/>
  </si>
  <si>
    <t>※ 公印を押した本用紙提出後の参加費の返金はできません</t>
    <rPh sb="2" eb="4">
      <t>コウイン</t>
    </rPh>
    <rPh sb="5" eb="6">
      <t>オ</t>
    </rPh>
    <rPh sb="8" eb="9">
      <t>ホン</t>
    </rPh>
    <rPh sb="9" eb="11">
      <t>ヨウシ</t>
    </rPh>
    <rPh sb="11" eb="13">
      <t>テイシュツ</t>
    </rPh>
    <rPh sb="13" eb="14">
      <t>ゴ</t>
    </rPh>
    <rPh sb="15" eb="18">
      <t>サンカヒ</t>
    </rPh>
    <rPh sb="19" eb="21">
      <t>ヘンキン</t>
    </rPh>
    <phoneticPr fontId="1"/>
  </si>
  <si>
    <t>　プログラム印刷数の目安となります</t>
    <rPh sb="6" eb="8">
      <t>インサツ</t>
    </rPh>
    <rPh sb="8" eb="9">
      <t>スウ</t>
    </rPh>
    <rPh sb="10" eb="12">
      <t>メヤス</t>
    </rPh>
    <phoneticPr fontId="6"/>
  </si>
  <si>
    <r>
      <t>【学校情報】　このページを最初に入力してください。
　　　　　　　</t>
    </r>
    <r>
      <rPr>
        <sz val="14"/>
        <rFont val="ＭＳ Ｐゴシック"/>
        <family val="3"/>
        <charset val="128"/>
      </rPr>
      <t>　（黄色の箇所に必要事項を入力してください）</t>
    </r>
    <rPh sb="1" eb="3">
      <t>ガッコウ</t>
    </rPh>
    <rPh sb="3" eb="5">
      <t>ジョウホウ</t>
    </rPh>
    <rPh sb="13" eb="15">
      <t>サイショ</t>
    </rPh>
    <rPh sb="16" eb="18">
      <t>ニュウリョク</t>
    </rPh>
    <rPh sb="35" eb="37">
      <t>キイロ</t>
    </rPh>
    <rPh sb="38" eb="40">
      <t>カショ</t>
    </rPh>
    <rPh sb="41" eb="43">
      <t>ヒツヨウ</t>
    </rPh>
    <rPh sb="43" eb="45">
      <t>ジコウ</t>
    </rPh>
    <rPh sb="46" eb="48">
      <t>ニュウリョク</t>
    </rPh>
    <phoneticPr fontId="1"/>
  </si>
  <si>
    <r>
      <t xml:space="preserve">　姓と名の間に空白を1つ入れてください
</t>
    </r>
    <r>
      <rPr>
        <sz val="10"/>
        <rFont val="ＭＳ Ｐ明朝"/>
        <family val="1"/>
        <charset val="128"/>
      </rPr>
      <t>　（すべての連絡はこの先生宛に行います）</t>
    </r>
    <rPh sb="1" eb="2">
      <t>セイ</t>
    </rPh>
    <rPh sb="3" eb="4">
      <t>メイ</t>
    </rPh>
    <rPh sb="5" eb="6">
      <t>アイダ</t>
    </rPh>
    <rPh sb="7" eb="9">
      <t>クウハク</t>
    </rPh>
    <rPh sb="12" eb="13">
      <t>イ</t>
    </rPh>
    <rPh sb="26" eb="28">
      <t>レンラク</t>
    </rPh>
    <rPh sb="31" eb="33">
      <t>センセイ</t>
    </rPh>
    <rPh sb="33" eb="34">
      <t>アテ</t>
    </rPh>
    <rPh sb="35" eb="36">
      <t>オコナ</t>
    </rPh>
    <phoneticPr fontId="1"/>
  </si>
  <si>
    <t>　当日引率等でお越しになる先生に、審査や運営のお手伝いをお願いする場合があります。　そのためのアンケートにご協力をお願いします。
　（審査主担や運営の中心は視聴覚教育研究会の役員が務めます。）
　当日の円滑な進行のためにも、是非ご協力をお願いします。</t>
    <rPh sb="1" eb="3">
      <t>トウジツ</t>
    </rPh>
    <rPh sb="3" eb="5">
      <t>インソツ</t>
    </rPh>
    <rPh sb="5" eb="6">
      <t>ナド</t>
    </rPh>
    <rPh sb="8" eb="9">
      <t>コ</t>
    </rPh>
    <rPh sb="13" eb="15">
      <t>センセイ</t>
    </rPh>
    <rPh sb="17" eb="19">
      <t>シンサ</t>
    </rPh>
    <rPh sb="20" eb="22">
      <t>ウンエイ</t>
    </rPh>
    <rPh sb="24" eb="26">
      <t>テツダ</t>
    </rPh>
    <rPh sb="29" eb="30">
      <t>ネガ</t>
    </rPh>
    <rPh sb="33" eb="35">
      <t>バアイ</t>
    </rPh>
    <rPh sb="54" eb="56">
      <t>キョウリョク</t>
    </rPh>
    <rPh sb="58" eb="59">
      <t>ネガ</t>
    </rPh>
    <rPh sb="67" eb="69">
      <t>シンサ</t>
    </rPh>
    <rPh sb="69" eb="71">
      <t>シュタン</t>
    </rPh>
    <rPh sb="72" eb="74">
      <t>ウンエイ</t>
    </rPh>
    <rPh sb="75" eb="77">
      <t>チュウシン</t>
    </rPh>
    <rPh sb="78" eb="81">
      <t>シチョウカク</t>
    </rPh>
    <rPh sb="81" eb="83">
      <t>キョウイク</t>
    </rPh>
    <rPh sb="83" eb="86">
      <t>ケンキュウカイ</t>
    </rPh>
    <rPh sb="87" eb="89">
      <t>ヤクイン</t>
    </rPh>
    <rPh sb="90" eb="91">
      <t>ツト</t>
    </rPh>
    <rPh sb="99" eb="101">
      <t>トウジツ</t>
    </rPh>
    <rPh sb="102" eb="104">
      <t>エンカツ</t>
    </rPh>
    <rPh sb="105" eb="107">
      <t>シンコウ</t>
    </rPh>
    <rPh sb="113" eb="115">
      <t>ゼヒ</t>
    </rPh>
    <rPh sb="116" eb="118">
      <t>キョウリョク</t>
    </rPh>
    <rPh sb="120" eb="121">
      <t>ネガ</t>
    </rPh>
    <phoneticPr fontId="6"/>
  </si>
  <si>
    <r>
      <t>このページは、</t>
    </r>
    <r>
      <rPr>
        <b/>
        <u/>
        <sz val="14"/>
        <color indexed="13"/>
        <rFont val="ＭＳ Ｐゴシック"/>
        <family val="3"/>
        <charset val="128"/>
      </rPr>
      <t>黄色の</t>
    </r>
    <r>
      <rPr>
        <b/>
        <u/>
        <sz val="14"/>
        <color indexed="41"/>
        <rFont val="ＭＳ Ｐゴシック"/>
        <family val="3"/>
        <charset val="128"/>
      </rPr>
      <t>部分に</t>
    </r>
    <r>
      <rPr>
        <b/>
        <sz val="14"/>
        <color indexed="41"/>
        <rFont val="ＭＳ Ｐゴシック"/>
        <family val="3"/>
        <charset val="128"/>
      </rPr>
      <t>必要事項を入力する。(表編集不可)</t>
    </r>
    <rPh sb="7" eb="9">
      <t>キイロ</t>
    </rPh>
    <rPh sb="10" eb="12">
      <t>ブブン</t>
    </rPh>
    <rPh sb="13" eb="15">
      <t>ヒツヨウ</t>
    </rPh>
    <rPh sb="15" eb="17">
      <t>ジコウ</t>
    </rPh>
    <rPh sb="18" eb="20">
      <t>ニュウリョク</t>
    </rPh>
    <rPh sb="24" eb="25">
      <t>ヒョウ</t>
    </rPh>
    <rPh sb="25" eb="27">
      <t>ヘンシュウ</t>
    </rPh>
    <rPh sb="27" eb="29">
      <t>フカ</t>
    </rPh>
    <phoneticPr fontId="1"/>
  </si>
  <si>
    <r>
      <t xml:space="preserve">団体名・クラブ名など
</t>
    </r>
    <r>
      <rPr>
        <b/>
        <sz val="12"/>
        <color rgb="FFFF0000"/>
        <rFont val="ＭＳ Ｐ明朝"/>
        <family val="1"/>
        <charset val="128"/>
      </rPr>
      <t>（必ずお書きください）</t>
    </r>
    <rPh sb="0" eb="3">
      <t>ダンタイメイ</t>
    </rPh>
    <rPh sb="7" eb="8">
      <t>メイ</t>
    </rPh>
    <rPh sb="12" eb="13">
      <t>カナラ</t>
    </rPh>
    <rPh sb="15" eb="16">
      <t>カ</t>
    </rPh>
    <phoneticPr fontId="6"/>
  </si>
  <si>
    <t>担当教員</t>
    <rPh sb="0" eb="2">
      <t>タントウ</t>
    </rPh>
    <rPh sb="2" eb="4">
      <t>キョウイン</t>
    </rPh>
    <phoneticPr fontId="1"/>
  </si>
  <si>
    <t>参加数</t>
    <rPh sb="0" eb="2">
      <t>サンカ</t>
    </rPh>
    <rPh sb="2" eb="3">
      <t>スウ</t>
    </rPh>
    <phoneticPr fontId="1"/>
  </si>
  <si>
    <t>参加者数
・
作品数</t>
    <rPh sb="0" eb="4">
      <t>サンカシャスウ</t>
    </rPh>
    <rPh sb="7" eb="10">
      <t>サクヒンスウ</t>
    </rPh>
    <phoneticPr fontId="1"/>
  </si>
  <si>
    <t>TBL種別</t>
    <rPh sb="3" eb="5">
      <t>シュベツ</t>
    </rPh>
    <phoneticPr fontId="1"/>
  </si>
  <si>
    <t>TEL</t>
  </si>
  <si>
    <t>FAX</t>
  </si>
  <si>
    <t>顧問代表</t>
    <rPh sb="0" eb="2">
      <t>コモン</t>
    </rPh>
    <rPh sb="2" eb="4">
      <t>ダイヒョウ</t>
    </rPh>
    <phoneticPr fontId="1"/>
  </si>
  <si>
    <t>生徒代表</t>
    <rPh sb="0" eb="2">
      <t>セイト</t>
    </rPh>
    <rPh sb="2" eb="4">
      <t>ダイヒョウ</t>
    </rPh>
    <phoneticPr fontId="1"/>
  </si>
  <si>
    <t>ラジオ</t>
    <phoneticPr fontId="6"/>
  </si>
  <si>
    <t>テレビ</t>
    <phoneticPr fontId="6"/>
  </si>
  <si>
    <t>自由</t>
    <rPh sb="0" eb="2">
      <t>ジユウ</t>
    </rPh>
    <phoneticPr fontId="6"/>
  </si>
  <si>
    <t>技術講座</t>
    <rPh sb="0" eb="2">
      <t>ギジュツ</t>
    </rPh>
    <rPh sb="2" eb="4">
      <t>コウザ</t>
    </rPh>
    <phoneticPr fontId="6"/>
  </si>
  <si>
    <t>参加費</t>
    <rPh sb="0" eb="3">
      <t>サンカヒ</t>
    </rPh>
    <phoneticPr fontId="6"/>
  </si>
  <si>
    <t>radio</t>
    <phoneticPr fontId="6"/>
  </si>
  <si>
    <t>TV</t>
    <phoneticPr fontId="6"/>
  </si>
  <si>
    <t>free</t>
    <phoneticPr fontId="6"/>
  </si>
  <si>
    <t>rou</t>
    <phoneticPr fontId="6"/>
  </si>
  <si>
    <t>ana</t>
    <phoneticPr fontId="6"/>
  </si>
  <si>
    <t>内部門なし</t>
    <rPh sb="0" eb="1">
      <t>ウチ</t>
    </rPh>
    <rPh sb="1" eb="3">
      <t>ブモン</t>
    </rPh>
    <phoneticPr fontId="6"/>
  </si>
  <si>
    <t>B</t>
    <phoneticPr fontId="6"/>
  </si>
  <si>
    <t>B</t>
    <phoneticPr fontId="6"/>
  </si>
  <si>
    <t>顧問名前</t>
    <rPh sb="0" eb="2">
      <t>コモン</t>
    </rPh>
    <rPh sb="2" eb="4">
      <t>ナマエ</t>
    </rPh>
    <phoneticPr fontId="6"/>
  </si>
  <si>
    <t>アナ</t>
    <phoneticPr fontId="6"/>
  </si>
  <si>
    <t>ラジオ</t>
    <phoneticPr fontId="6"/>
  </si>
  <si>
    <t>テレビ</t>
    <phoneticPr fontId="6"/>
  </si>
  <si>
    <t>運営</t>
    <rPh sb="0" eb="2">
      <t>ウンエイ</t>
    </rPh>
    <phoneticPr fontId="6"/>
  </si>
  <si>
    <t>審査員証</t>
    <rPh sb="0" eb="3">
      <t>シンサイン</t>
    </rPh>
    <rPh sb="3" eb="4">
      <t>ショウ</t>
    </rPh>
    <phoneticPr fontId="6"/>
  </si>
  <si>
    <t>C</t>
  </si>
  <si>
    <t>C</t>
    <phoneticPr fontId="6"/>
  </si>
  <si>
    <t>氏名</t>
    <rPh sb="0" eb="2">
      <t>シメイ</t>
    </rPh>
    <phoneticPr fontId="2"/>
  </si>
  <si>
    <t>ふりがな</t>
  </si>
  <si>
    <t>備考</t>
    <rPh sb="0" eb="2">
      <t>ビコウ</t>
    </rPh>
    <phoneticPr fontId="1"/>
  </si>
  <si>
    <t>アナ</t>
    <phoneticPr fontId="1"/>
  </si>
  <si>
    <t>講座</t>
    <rPh sb="0" eb="2">
      <t>コウザ</t>
    </rPh>
    <phoneticPr fontId="1"/>
  </si>
  <si>
    <t xml:space="preserve">アナウンス部門 </t>
    <rPh sb="5" eb="7">
      <t>ブモン</t>
    </rPh>
    <phoneticPr fontId="1"/>
  </si>
  <si>
    <t xml:space="preserve">朗読部門 </t>
    <rPh sb="0" eb="2">
      <t>ロウドク</t>
    </rPh>
    <rPh sb="2" eb="4">
      <t>ブモン</t>
    </rPh>
    <phoneticPr fontId="1"/>
  </si>
  <si>
    <t xml:space="preserve">ラジオ番組部門 </t>
    <rPh sb="3" eb="5">
      <t>バングミ</t>
    </rPh>
    <rPh sb="5" eb="7">
      <t>ブモン</t>
    </rPh>
    <phoneticPr fontId="1"/>
  </si>
  <si>
    <t xml:space="preserve">テレビ番組部門 </t>
    <rPh sb="3" eb="5">
      <t>バングミ</t>
    </rPh>
    <rPh sb="5" eb="7">
      <t>ブモン</t>
    </rPh>
    <phoneticPr fontId="1"/>
  </si>
  <si>
    <t xml:space="preserve">番組自由部門 </t>
    <rPh sb="0" eb="2">
      <t>バングミ</t>
    </rPh>
    <rPh sb="2" eb="4">
      <t>ジユウ</t>
    </rPh>
    <rPh sb="4" eb="6">
      <t>ブモン</t>
    </rPh>
    <phoneticPr fontId="1"/>
  </si>
  <si>
    <t>500 円</t>
    <rPh sb="4" eb="5">
      <t>エン</t>
    </rPh>
    <phoneticPr fontId="1"/>
  </si>
  <si>
    <t>　公印</t>
    <rPh sb="1" eb="3">
      <t>コウイン</t>
    </rPh>
    <phoneticPr fontId="1"/>
  </si>
  <si>
    <t>D</t>
    <phoneticPr fontId="6"/>
  </si>
  <si>
    <t>D</t>
    <phoneticPr fontId="6"/>
  </si>
  <si>
    <t>D</t>
    <phoneticPr fontId="6"/>
  </si>
  <si>
    <t>ラジオ</t>
    <phoneticPr fontId="6"/>
  </si>
  <si>
    <t>TV</t>
    <phoneticPr fontId="6"/>
  </si>
  <si>
    <r>
      <t>制作代表者名
（</t>
    </r>
    <r>
      <rPr>
        <b/>
        <sz val="11"/>
        <rFont val="ＭＳ Ｐ明朝"/>
        <family val="1"/>
        <charset val="128"/>
      </rPr>
      <t>高校２年生まで</t>
    </r>
    <r>
      <rPr>
        <sz val="11"/>
        <rFont val="ＭＳ Ｐ明朝"/>
        <family val="1"/>
        <charset val="128"/>
      </rPr>
      <t>）</t>
    </r>
    <rPh sb="0" eb="2">
      <t>セイサク</t>
    </rPh>
    <rPh sb="2" eb="5">
      <t>ダイヒョウシャ</t>
    </rPh>
    <rPh sb="5" eb="6">
      <t>メイ</t>
    </rPh>
    <rPh sb="8" eb="10">
      <t>コウコウ</t>
    </rPh>
    <rPh sb="11" eb="13">
      <t>ネンセイ</t>
    </rPh>
    <phoneticPr fontId="1"/>
  </si>
  <si>
    <t>アナウンス部門（高校２年生まで）</t>
    <rPh sb="5" eb="7">
      <t>ブモン</t>
    </rPh>
    <rPh sb="8" eb="10">
      <t>コウコウ</t>
    </rPh>
    <rPh sb="11" eb="13">
      <t>ネンセイ</t>
    </rPh>
    <phoneticPr fontId="1"/>
  </si>
  <si>
    <t>朗読部門（高校２年生まで）</t>
    <rPh sb="0" eb="2">
      <t>ロウドク</t>
    </rPh>
    <rPh sb="2" eb="4">
      <t>ブモン</t>
    </rPh>
    <rPh sb="5" eb="7">
      <t>コウコウ</t>
    </rPh>
    <rPh sb="8" eb="10">
      <t>ネンセイ</t>
    </rPh>
    <phoneticPr fontId="1"/>
  </si>
  <si>
    <t>＃</t>
    <phoneticPr fontId="6"/>
  </si>
  <si>
    <t>部門</t>
    <rPh sb="0" eb="2">
      <t>ブモン</t>
    </rPh>
    <phoneticPr fontId="6"/>
  </si>
  <si>
    <t>作品名</t>
    <rPh sb="0" eb="3">
      <t>サクヒンメイ</t>
    </rPh>
    <phoneticPr fontId="6"/>
  </si>
  <si>
    <t>よみ</t>
    <phoneticPr fontId="6"/>
  </si>
  <si>
    <t>代表者</t>
    <rPh sb="0" eb="3">
      <t>ダイヒョウシャ</t>
    </rPh>
    <phoneticPr fontId="6"/>
  </si>
  <si>
    <t>団体名</t>
    <rPh sb="0" eb="3">
      <t>ダンタイメイ</t>
    </rPh>
    <phoneticPr fontId="6"/>
  </si>
  <si>
    <t>尺</t>
    <rPh sb="0" eb="1">
      <t>シャク</t>
    </rPh>
    <phoneticPr fontId="6"/>
  </si>
  <si>
    <t>学年</t>
    <rPh sb="0" eb="2">
      <t>ガクネン</t>
    </rPh>
    <phoneticPr fontId="6"/>
  </si>
  <si>
    <t>　　</t>
    <phoneticPr fontId="6"/>
  </si>
  <si>
    <t xml:space="preserve"> 　</t>
    <phoneticPr fontId="6"/>
  </si>
  <si>
    <t>③ 入力を終えれば、名前をつけて保存します。名前(ファイル名)は、学校名にしてください（略称でOK）。</t>
    <rPh sb="2" eb="4">
      <t>ニュウリョク</t>
    </rPh>
    <rPh sb="5" eb="6">
      <t>オ</t>
    </rPh>
    <rPh sb="10" eb="12">
      <t>ナマエ</t>
    </rPh>
    <rPh sb="16" eb="18">
      <t>ホゾン</t>
    </rPh>
    <phoneticPr fontId="6"/>
  </si>
  <si>
    <t>⑤ このExcelファイルを電子メールの添付ファイルで下記のところへ送ってください。</t>
    <rPh sb="14" eb="16">
      <t>デンシ</t>
    </rPh>
    <rPh sb="20" eb="22">
      <t>テンプ</t>
    </rPh>
    <rPh sb="27" eb="29">
      <t>カキ</t>
    </rPh>
    <rPh sb="34" eb="35">
      <t>オク</t>
    </rPh>
    <phoneticPr fontId="6"/>
  </si>
  <si>
    <r>
      <t>　　　　（送付時には封筒に</t>
    </r>
    <r>
      <rPr>
        <b/>
        <sz val="10"/>
        <color indexed="10"/>
        <rFont val="ＭＳ Ｐゴシック"/>
        <family val="3"/>
        <charset val="128"/>
      </rPr>
      <t>「放送文化部門申込」</t>
    </r>
    <r>
      <rPr>
        <sz val="10"/>
        <rFont val="ＭＳ Ｐゴシック"/>
        <family val="3"/>
        <charset val="128"/>
      </rPr>
      <t>と朱記のこと）</t>
    </r>
    <rPh sb="5" eb="7">
      <t>ソウフ</t>
    </rPh>
    <rPh sb="7" eb="8">
      <t>ジ</t>
    </rPh>
    <rPh sb="10" eb="12">
      <t>フウトウ</t>
    </rPh>
    <rPh sb="14" eb="16">
      <t>ホウソウ</t>
    </rPh>
    <rPh sb="16" eb="18">
      <t>ブンカ</t>
    </rPh>
    <rPh sb="18" eb="20">
      <t>ブモン</t>
    </rPh>
    <rPh sb="20" eb="22">
      <t>モウシコ</t>
    </rPh>
    <rPh sb="24" eb="25">
      <t>シュ</t>
    </rPh>
    <rPh sb="25" eb="26">
      <t>キ</t>
    </rPh>
    <phoneticPr fontId="6"/>
  </si>
  <si>
    <t>① このExcelファイルには、左下部に、</t>
    <rPh sb="16" eb="17">
      <t>ヒダリ</t>
    </rPh>
    <rPh sb="17" eb="19">
      <t>カブ</t>
    </rPh>
    <phoneticPr fontId="6"/>
  </si>
  <si>
    <t>　上記の通り、参加費を添えて申し込みます。</t>
    <rPh sb="1" eb="3">
      <t>ジョウキ</t>
    </rPh>
    <rPh sb="4" eb="5">
      <t>トオ</t>
    </rPh>
    <rPh sb="7" eb="10">
      <t>サンカヒ</t>
    </rPh>
    <rPh sb="11" eb="12">
      <t>ソ</t>
    </rPh>
    <rPh sb="14" eb="15">
      <t>モウ</t>
    </rPh>
    <rPh sb="16" eb="17">
      <t>コ</t>
    </rPh>
    <phoneticPr fontId="1"/>
  </si>
  <si>
    <r>
      <t>　　</t>
    </r>
    <r>
      <rPr>
        <b/>
        <sz val="13"/>
        <rFont val="ＭＳ Ｐゴシック"/>
        <family val="3"/>
        <charset val="128"/>
      </rPr>
      <t>「はじめ」「1_学校情報」「2_顧問アンケ」「3_参加者」「4_番組」「5_申込書」</t>
    </r>
    <r>
      <rPr>
        <sz val="13"/>
        <rFont val="ＭＳ Ｐゴシック"/>
        <family val="3"/>
        <charset val="128"/>
      </rPr>
      <t>　のタグがあります。</t>
    </r>
    <rPh sb="10" eb="12">
      <t>ガッコウ</t>
    </rPh>
    <rPh sb="12" eb="14">
      <t>ジョウホウ</t>
    </rPh>
    <rPh sb="18" eb="20">
      <t>コモン</t>
    </rPh>
    <rPh sb="27" eb="30">
      <t>サンカシャ</t>
    </rPh>
    <rPh sb="34" eb="36">
      <t>バングミ</t>
    </rPh>
    <phoneticPr fontId="6"/>
  </si>
  <si>
    <r>
      <t xml:space="preserve">② </t>
    </r>
    <r>
      <rPr>
        <sz val="13"/>
        <color rgb="FFFF0000"/>
        <rFont val="ＭＳ Ｐゴシック"/>
        <family val="3"/>
        <charset val="128"/>
      </rPr>
      <t>1_学校情報　から　4_番組　の各シートをクリックし、必要事項を</t>
    </r>
    <r>
      <rPr>
        <sz val="13"/>
        <color indexed="10"/>
        <rFont val="ＭＳ Ｐゴシック"/>
        <family val="3"/>
        <charset val="128"/>
      </rPr>
      <t>入力</t>
    </r>
    <r>
      <rPr>
        <sz val="13"/>
        <rFont val="ＭＳ Ｐゴシック"/>
        <family val="3"/>
        <charset val="128"/>
      </rPr>
      <t>します。</t>
    </r>
    <rPh sb="4" eb="6">
      <t>ガッコウ</t>
    </rPh>
    <rPh sb="6" eb="8">
      <t>ジョウホウ</t>
    </rPh>
    <rPh sb="14" eb="16">
      <t>バングミ</t>
    </rPh>
    <rPh sb="18" eb="19">
      <t>カク</t>
    </rPh>
    <rPh sb="34" eb="36">
      <t>ニュウリョク</t>
    </rPh>
    <phoneticPr fontId="6"/>
  </si>
  <si>
    <r>
      <t>④ 全シート入力後、</t>
    </r>
    <r>
      <rPr>
        <sz val="13"/>
        <color rgb="FFFF0000"/>
        <rFont val="ＭＳ Ｐゴシック"/>
        <family val="3"/>
        <charset val="128"/>
      </rPr>
      <t>5_申込書</t>
    </r>
    <r>
      <rPr>
        <sz val="13"/>
        <rFont val="ＭＳ Ｐゴシック"/>
        <family val="3"/>
        <charset val="128"/>
      </rPr>
      <t>シートのみ印刷し、公印を押印の上、送付してください。（様式１）</t>
    </r>
    <rPh sb="2" eb="3">
      <t>ゼン</t>
    </rPh>
    <rPh sb="6" eb="8">
      <t>ニュウリョク</t>
    </rPh>
    <rPh sb="8" eb="9">
      <t>ゴ</t>
    </rPh>
    <rPh sb="12" eb="15">
      <t>モウシコミショ</t>
    </rPh>
    <rPh sb="20" eb="22">
      <t>インサツ</t>
    </rPh>
    <rPh sb="24" eb="26">
      <t>コウイン</t>
    </rPh>
    <rPh sb="27" eb="29">
      <t>オウイン</t>
    </rPh>
    <rPh sb="30" eb="31">
      <t>ウエ</t>
    </rPh>
    <rPh sb="32" eb="34">
      <t>ソウフ</t>
    </rPh>
    <rPh sb="42" eb="44">
      <t>ヨウシキ</t>
    </rPh>
    <phoneticPr fontId="6"/>
  </si>
  <si>
    <t>生徒＋教員の総数</t>
    <rPh sb="0" eb="2">
      <t>セイト</t>
    </rPh>
    <rPh sb="3" eb="5">
      <t>キョウイン</t>
    </rPh>
    <rPh sb="6" eb="8">
      <t>ソウスウ</t>
    </rPh>
    <phoneticPr fontId="1"/>
  </si>
  <si>
    <t>■ 朗読部門・アナウンス部門　エントリー票</t>
    <rPh sb="12" eb="14">
      <t>ブモン</t>
    </rPh>
    <rPh sb="20" eb="21">
      <t>ヒョウ</t>
    </rPh>
    <phoneticPr fontId="1"/>
  </si>
  <si>
    <r>
      <t xml:space="preserve">学年
</t>
    </r>
    <r>
      <rPr>
        <b/>
        <sz val="9"/>
        <rFont val="ＭＳ Ｐ明朝"/>
        <family val="1"/>
        <charset val="128"/>
      </rPr>
      <t>2年生まで</t>
    </r>
    <rPh sb="0" eb="2">
      <t>ガクネン</t>
    </rPh>
    <rPh sb="5" eb="6">
      <t>ネン</t>
    </rPh>
    <rPh sb="6" eb="7">
      <t>ナマ</t>
    </rPh>
    <phoneticPr fontId="1"/>
  </si>
  <si>
    <t>　　　(例)　　今宮工.xlsx　　　　夕陽学.xlsx 　など</t>
    <rPh sb="4" eb="5">
      <t>レイ</t>
    </rPh>
    <rPh sb="8" eb="10">
      <t>イマミヤ</t>
    </rPh>
    <rPh sb="10" eb="11">
      <t>コウ</t>
    </rPh>
    <rPh sb="20" eb="22">
      <t>ユウヒ</t>
    </rPh>
    <rPh sb="22" eb="23">
      <t>ガク</t>
    </rPh>
    <phoneticPr fontId="6"/>
  </si>
  <si>
    <t>〒557-0024</t>
    <phoneticPr fontId="6"/>
  </si>
  <si>
    <t>　　大阪市西成区出城1-1-6</t>
    <rPh sb="2" eb="5">
      <t>オオサカシ</t>
    </rPh>
    <rPh sb="5" eb="8">
      <t>ニシナリク</t>
    </rPh>
    <rPh sb="8" eb="10">
      <t>デシロ</t>
    </rPh>
    <phoneticPr fontId="6"/>
  </si>
  <si>
    <t>　　大阪府立今宮工科高等学校　全日制</t>
    <rPh sb="2" eb="14">
      <t>オオサカフリツイマミヤコウカコウトウガッコウ</t>
    </rPh>
    <rPh sb="15" eb="18">
      <t>ゼンニチセイ</t>
    </rPh>
    <phoneticPr fontId="6"/>
  </si>
  <si>
    <t>　　　　伴　慎一　　（ばん　しんいち）</t>
    <rPh sb="4" eb="5">
      <t>バン</t>
    </rPh>
    <rPh sb="6" eb="8">
      <t>シンイチ</t>
    </rPh>
    <phoneticPr fontId="6"/>
  </si>
  <si>
    <t>TEL  06-6631-0055</t>
    <phoneticPr fontId="6"/>
  </si>
  <si>
    <t xml:space="preserve">       FAX 06-6645-7618</t>
    <phoneticPr fontId="6"/>
  </si>
  <si>
    <t>ban@koushiken.jp</t>
    <phoneticPr fontId="6"/>
  </si>
  <si>
    <t>kouza@koushiken.jp</t>
    <phoneticPr fontId="6"/>
  </si>
  <si>
    <r>
      <t>（半角で）　</t>
    </r>
    <r>
      <rPr>
        <b/>
        <sz val="11"/>
        <color indexed="30"/>
        <rFont val="ＭＳ Ｐゴシック"/>
        <family val="3"/>
        <charset val="128"/>
      </rPr>
      <t>例 　　557-0024</t>
    </r>
    <rPh sb="1" eb="3">
      <t>ハンカク</t>
    </rPh>
    <rPh sb="6" eb="7">
      <t>レイ</t>
    </rPh>
    <phoneticPr fontId="1"/>
  </si>
  <si>
    <r>
      <t>（半角で）　</t>
    </r>
    <r>
      <rPr>
        <b/>
        <sz val="11"/>
        <color indexed="30"/>
        <rFont val="ＭＳ Ｐゴシック"/>
        <family val="3"/>
        <charset val="128"/>
      </rPr>
      <t>例　　06-6631-0055</t>
    </r>
    <rPh sb="1" eb="3">
      <t>ハンカク</t>
    </rPh>
    <rPh sb="6" eb="7">
      <t>レイ</t>
    </rPh>
    <phoneticPr fontId="1"/>
  </si>
  <si>
    <t>今宮　工太</t>
    <rPh sb="0" eb="2">
      <t>イマミヤ</t>
    </rPh>
    <rPh sb="3" eb="4">
      <t>コウ</t>
    </rPh>
    <rPh sb="4" eb="5">
      <t>タ</t>
    </rPh>
    <phoneticPr fontId="1"/>
  </si>
  <si>
    <t>いまみや　こうた</t>
    <phoneticPr fontId="1"/>
  </si>
  <si>
    <t>１年３組</t>
    <rPh sb="1" eb="2">
      <t>ネン</t>
    </rPh>
    <rPh sb="3" eb="4">
      <t>クミ</t>
    </rPh>
    <phoneticPr fontId="6"/>
  </si>
  <si>
    <r>
      <t>【申込書】　このページは印刷専用のため入力できません。
　　</t>
    </r>
    <r>
      <rPr>
        <b/>
        <u val="double"/>
        <sz val="14"/>
        <color indexed="10"/>
        <rFont val="ＭＳ Ｐゴシック"/>
        <family val="3"/>
        <charset val="128"/>
      </rPr>
      <t>全ページ入力後</t>
    </r>
    <r>
      <rPr>
        <sz val="14"/>
        <rFont val="ＭＳ Ｐゴシック"/>
        <family val="3"/>
        <charset val="128"/>
      </rPr>
      <t>に印刷 (白黒印刷で可) し、</t>
    </r>
    <r>
      <rPr>
        <b/>
        <sz val="14"/>
        <rFont val="ＭＳ Ｐゴシック"/>
        <family val="3"/>
        <charset val="128"/>
      </rPr>
      <t>公印を押印の上</t>
    </r>
    <r>
      <rPr>
        <sz val="14"/>
        <rFont val="ＭＳ Ｐゴシック"/>
        <family val="3"/>
        <charset val="128"/>
      </rPr>
      <t xml:space="preserve">
　　</t>
    </r>
    <r>
      <rPr>
        <b/>
        <sz val="14"/>
        <rFont val="ＭＳ Ｐゴシック"/>
        <family val="3"/>
        <charset val="128"/>
      </rPr>
      <t>今宮工科高校</t>
    </r>
    <r>
      <rPr>
        <sz val="14"/>
        <rFont val="ＭＳ Ｐゴシック"/>
        <family val="3"/>
        <charset val="128"/>
      </rPr>
      <t>まで送付してください。（</t>
    </r>
    <r>
      <rPr>
        <b/>
        <sz val="14"/>
        <color rgb="FFFF0000"/>
        <rFont val="ＭＳ Ｐゴシック"/>
        <family val="3"/>
        <charset val="128"/>
      </rPr>
      <t>日付のみ手書き</t>
    </r>
    <r>
      <rPr>
        <sz val="14"/>
        <rFont val="ＭＳ Ｐゴシック"/>
        <family val="3"/>
        <charset val="128"/>
      </rPr>
      <t>してください）</t>
    </r>
    <rPh sb="1" eb="4">
      <t>モウシコミショ</t>
    </rPh>
    <rPh sb="12" eb="14">
      <t>インサツ</t>
    </rPh>
    <rPh sb="14" eb="16">
      <t>センヨウ</t>
    </rPh>
    <rPh sb="19" eb="21">
      <t>ニュウリョク</t>
    </rPh>
    <rPh sb="30" eb="31">
      <t>ゼン</t>
    </rPh>
    <rPh sb="34" eb="36">
      <t>ニュウリョク</t>
    </rPh>
    <rPh sb="36" eb="37">
      <t>ゴ</t>
    </rPh>
    <rPh sb="38" eb="40">
      <t>インサツ</t>
    </rPh>
    <rPh sb="42" eb="44">
      <t>シロクロ</t>
    </rPh>
    <rPh sb="44" eb="46">
      <t>インサツ</t>
    </rPh>
    <rPh sb="47" eb="48">
      <t>カ</t>
    </rPh>
    <rPh sb="52" eb="54">
      <t>コウイン</t>
    </rPh>
    <rPh sb="55" eb="57">
      <t>オウイン</t>
    </rPh>
    <rPh sb="58" eb="59">
      <t>ウエ</t>
    </rPh>
    <rPh sb="62" eb="66">
      <t>イマミヤコウカ</t>
    </rPh>
    <rPh sb="66" eb="68">
      <t>コウコウ</t>
    </rPh>
    <rPh sb="70" eb="72">
      <t>ソウフ</t>
    </rPh>
    <rPh sb="80" eb="82">
      <t>ヒヅケ</t>
    </rPh>
    <rPh sb="84" eb="86">
      <t>テガ</t>
    </rPh>
    <phoneticPr fontId="1"/>
  </si>
  <si>
    <t>　大阪府高等学校芸術文化連盟　会長　　　山﨑　裕彦　様</t>
    <rPh sb="1" eb="4">
      <t>オオサカフ</t>
    </rPh>
    <rPh sb="4" eb="6">
      <t>コウトウ</t>
    </rPh>
    <rPh sb="6" eb="8">
      <t>ガッコウ</t>
    </rPh>
    <rPh sb="8" eb="10">
      <t>ゲイジュツ</t>
    </rPh>
    <rPh sb="10" eb="12">
      <t>ブンカ</t>
    </rPh>
    <rPh sb="12" eb="14">
      <t>レンメイ</t>
    </rPh>
    <rPh sb="15" eb="17">
      <t>カイチョウ</t>
    </rPh>
    <rPh sb="26" eb="27">
      <t>サマ</t>
    </rPh>
    <phoneticPr fontId="1"/>
  </si>
  <si>
    <t>第43回 大阪府高等学校芸術文化祭 放送文化部門　参加申込書</t>
    <rPh sb="0" eb="1">
      <t>ダイ</t>
    </rPh>
    <rPh sb="3" eb="4">
      <t>カイ</t>
    </rPh>
    <rPh sb="5" eb="8">
      <t>オオサカフ</t>
    </rPh>
    <rPh sb="8" eb="10">
      <t>コウトウ</t>
    </rPh>
    <rPh sb="10" eb="12">
      <t>ガッコウ</t>
    </rPh>
    <rPh sb="12" eb="17">
      <t>ゲイジュツブンカサイ</t>
    </rPh>
    <rPh sb="18" eb="22">
      <t>ホウソウブンカ</t>
    </rPh>
    <rPh sb="22" eb="24">
      <t>ブモン</t>
    </rPh>
    <rPh sb="25" eb="27">
      <t>サンカ</t>
    </rPh>
    <rPh sb="27" eb="30">
      <t>モウシコミショ</t>
    </rPh>
    <phoneticPr fontId="1"/>
  </si>
  <si>
    <t>令和 ４ 年 １０月　　　　　日</t>
    <rPh sb="0" eb="2">
      <t>レイワ</t>
    </rPh>
    <rPh sb="5" eb="6">
      <t>ネン</t>
    </rPh>
    <rPh sb="9" eb="10">
      <t>ガツ</t>
    </rPh>
    <rPh sb="15" eb="16">
      <t>ニチ</t>
    </rPh>
    <phoneticPr fontId="1"/>
  </si>
  <si>
    <t>※ 今宮工科高校の伴宛に送付してください。（締切　10月21日必着）</t>
    <rPh sb="2" eb="6">
      <t>イマミヤコウカ</t>
    </rPh>
    <rPh sb="6" eb="8">
      <t>コウコウ</t>
    </rPh>
    <rPh sb="9" eb="10">
      <t>バン</t>
    </rPh>
    <rPh sb="10" eb="11">
      <t>アテ</t>
    </rPh>
    <rPh sb="12" eb="14">
      <t>ソウフ</t>
    </rPh>
    <rPh sb="22" eb="24">
      <t>シメキリ</t>
    </rPh>
    <rPh sb="27" eb="28">
      <t>ガツ</t>
    </rPh>
    <rPh sb="30" eb="31">
      <t>ニチ</t>
    </rPh>
    <rPh sb="31" eb="33">
      <t>ヒッチャク</t>
    </rPh>
    <phoneticPr fontId="1"/>
  </si>
  <si>
    <t>今宮　巧</t>
    <rPh sb="0" eb="2">
      <t>イマミヤ</t>
    </rPh>
    <rPh sb="3" eb="4">
      <t>タクミ</t>
    </rPh>
    <phoneticPr fontId="1"/>
  </si>
  <si>
    <t>今宮　力</t>
    <rPh sb="0" eb="2">
      <t>イマミヤ</t>
    </rPh>
    <rPh sb="3" eb="4">
      <t>チカラ</t>
    </rPh>
    <phoneticPr fontId="1"/>
  </si>
  <si>
    <r>
      <t>（半角で）　</t>
    </r>
    <r>
      <rPr>
        <b/>
        <sz val="11"/>
        <color indexed="30"/>
        <rFont val="ＭＳ Ｐゴシック"/>
        <family val="3"/>
        <charset val="128"/>
      </rPr>
      <t>例　　ban@koushiken.jp</t>
    </r>
    <rPh sb="1" eb="3">
      <t>ハンカク</t>
    </rPh>
    <rPh sb="6" eb="7">
      <t>レイ</t>
    </rPh>
    <phoneticPr fontId="1"/>
  </si>
  <si>
    <t>申込み担当者メールアドレス</t>
    <rPh sb="0" eb="2">
      <t>モウシコミ</t>
    </rPh>
    <rPh sb="3" eb="6">
      <t>タントウシャ</t>
    </rPh>
    <phoneticPr fontId="1"/>
  </si>
  <si>
    <t>　（入力が必要な箇所には、黄色の色がついています）</t>
    <rPh sb="2" eb="4">
      <t>ニュウリョク</t>
    </rPh>
    <rPh sb="5" eb="7">
      <t>ヒツヨウ</t>
    </rPh>
    <rPh sb="8" eb="10">
      <t>カショ</t>
    </rPh>
    <rPh sb="13" eb="15">
      <t>キイロ</t>
    </rPh>
    <rPh sb="16" eb="17">
      <t>イロ</t>
    </rPh>
    <phoneticPr fontId="6"/>
  </si>
  <si>
    <r>
      <t>⑥ 申込み確認のために、</t>
    </r>
    <r>
      <rPr>
        <sz val="13"/>
        <color rgb="FFFF0000"/>
        <rFont val="ＭＳ Ｐゴシック"/>
        <family val="3"/>
        <charset val="128"/>
      </rPr>
      <t>10月25日(火)頃に担当教員の先生宛にメール</t>
    </r>
    <r>
      <rPr>
        <sz val="13"/>
        <rFont val="ＭＳ Ｐゴシック"/>
        <family val="3"/>
        <charset val="128"/>
      </rPr>
      <t>します。</t>
    </r>
    <rPh sb="2" eb="3">
      <t>モウ</t>
    </rPh>
    <rPh sb="3" eb="4">
      <t>コ</t>
    </rPh>
    <rPh sb="5" eb="7">
      <t>カクニン</t>
    </rPh>
    <rPh sb="14" eb="15">
      <t>ガツ</t>
    </rPh>
    <rPh sb="17" eb="18">
      <t>ニチ</t>
    </rPh>
    <rPh sb="21" eb="22">
      <t>コロ</t>
    </rPh>
    <rPh sb="23" eb="25">
      <t>タントウ</t>
    </rPh>
    <rPh sb="25" eb="27">
      <t>キョウイン</t>
    </rPh>
    <rPh sb="28" eb="30">
      <t>センセイ</t>
    </rPh>
    <rPh sb="30" eb="31">
      <t>アテ</t>
    </rPh>
    <phoneticPr fontId="6"/>
  </si>
  <si>
    <t>　　もし、28日(金)の夕刻になってもメールが届かないときにはお問合せください。</t>
    <rPh sb="7" eb="8">
      <t>ニチ</t>
    </rPh>
    <rPh sb="9" eb="10">
      <t>カネ</t>
    </rPh>
    <rPh sb="12" eb="14">
      <t>ユウコク</t>
    </rPh>
    <rPh sb="23" eb="24">
      <t>トド</t>
    </rPh>
    <rPh sb="32" eb="34">
      <t>トイアワ</t>
    </rPh>
    <phoneticPr fontId="6"/>
  </si>
  <si>
    <t>　　※迷惑メールフォルダ等に振り分けられていることがありましたのでご注意ください。</t>
    <rPh sb="3" eb="5">
      <t>メイワク</t>
    </rPh>
    <rPh sb="12" eb="13">
      <t>トウ</t>
    </rPh>
    <rPh sb="14" eb="15">
      <t>フ</t>
    </rPh>
    <rPh sb="16" eb="17">
      <t>ワ</t>
    </rPh>
    <rPh sb="34" eb="36">
      <t>チュウイ</t>
    </rPh>
    <phoneticPr fontId="6"/>
  </si>
  <si>
    <t>本ファイル添付の電子メール　　　　１０月１４日(金)</t>
    <rPh sb="0" eb="1">
      <t>ホン</t>
    </rPh>
    <rPh sb="5" eb="7">
      <t>テンプ</t>
    </rPh>
    <rPh sb="8" eb="10">
      <t>デンシ</t>
    </rPh>
    <rPh sb="19" eb="20">
      <t>ガツ</t>
    </rPh>
    <rPh sb="22" eb="23">
      <t>ニチ</t>
    </rPh>
    <rPh sb="24" eb="25">
      <t>カネ</t>
    </rPh>
    <phoneticPr fontId="6"/>
  </si>
  <si>
    <t>公印を押印した「申込書」と参加費　１０月２１日(金)</t>
    <rPh sb="0" eb="2">
      <t>コウイン</t>
    </rPh>
    <rPh sb="3" eb="5">
      <t>オウイン</t>
    </rPh>
    <rPh sb="8" eb="11">
      <t>モウシコミショ</t>
    </rPh>
    <rPh sb="13" eb="16">
      <t>サンカヒ</t>
    </rPh>
    <rPh sb="19" eb="20">
      <t>ガツ</t>
    </rPh>
    <rPh sb="22" eb="23">
      <t>ニチ</t>
    </rPh>
    <rPh sb="24" eb="25">
      <t>カネ</t>
    </rPh>
    <phoneticPr fontId="6"/>
  </si>
  <si>
    <t>参加部門
（a）</t>
    <rPh sb="0" eb="2">
      <t>サンカ</t>
    </rPh>
    <rPh sb="2" eb="4">
      <t>ブモン</t>
    </rPh>
    <phoneticPr fontId="1"/>
  </si>
  <si>
    <t>参加部門
（b）</t>
    <rPh sb="0" eb="2">
      <t>サンカ</t>
    </rPh>
    <rPh sb="2" eb="4">
      <t>ブモン</t>
    </rPh>
    <phoneticPr fontId="1"/>
  </si>
  <si>
    <r>
      <t>朗読・アナウンスの</t>
    </r>
    <r>
      <rPr>
        <b/>
        <sz val="11"/>
        <color rgb="FFFF0000"/>
        <rFont val="ＭＳ Ｐ明朝"/>
        <family val="1"/>
        <charset val="128"/>
      </rPr>
      <t>両方参加は不可</t>
    </r>
    <rPh sb="0" eb="2">
      <t>ロウドク</t>
    </rPh>
    <rPh sb="9" eb="11">
      <t>リョウホウ</t>
    </rPh>
    <rPh sb="11" eb="13">
      <t>サンカ</t>
    </rPh>
    <rPh sb="14" eb="16">
      <t>フカ</t>
    </rPh>
    <phoneticPr fontId="1"/>
  </si>
  <si>
    <r>
      <t xml:space="preserve">備考
</t>
    </r>
    <r>
      <rPr>
        <sz val="9"/>
        <color indexed="8"/>
        <rFont val="ＭＳ Ｐゴシック"/>
        <family val="3"/>
        <charset val="128"/>
      </rPr>
      <t>（特記事項などあれば）
※公的理由による受付・審査順配慮の希望が
あれば理由とともに記入してください　</t>
    </r>
    <rPh sb="0" eb="2">
      <t>ビコウ</t>
    </rPh>
    <rPh sb="4" eb="6">
      <t>トッキ</t>
    </rPh>
    <rPh sb="6" eb="8">
      <t>ジコウ</t>
    </rPh>
    <rPh sb="27" eb="29">
      <t>シンサ</t>
    </rPh>
    <rPh sb="29" eb="30">
      <t>ジュン</t>
    </rPh>
    <rPh sb="30" eb="32">
      <t>ハイリョ</t>
    </rPh>
    <rPh sb="33" eb="35">
      <t>キボウ</t>
    </rPh>
    <rPh sb="40" eb="42">
      <t>リユウ</t>
    </rPh>
    <rPh sb="46" eb="48">
      <t>キニュウ</t>
    </rPh>
    <phoneticPr fontId="1"/>
  </si>
  <si>
    <t>今宮　匠太</t>
    <rPh sb="0" eb="2">
      <t>イマミヤ</t>
    </rPh>
    <rPh sb="3" eb="4">
      <t>タクミ</t>
    </rPh>
    <rPh sb="4" eb="5">
      <t>フトシ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</si>
</sst>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quot;あり&quot;;&quot;&quot;"/>
    <numFmt numFmtId="177" formatCode="&quot;希望&quot;;&quot;&quot;"/>
  </numFmts>
  <fonts count="61" x14ac:knownFonts="1">
    <font>
      <sz val="11"/>
      <name val="ＭＳ Ｐ明朝"/>
      <family val="1"/>
      <charset val="128"/>
    </font>
    <font>
      <sz val="6"/>
      <name val="ＭＳ Ｐゴシック"/>
      <family val="3"/>
      <charset val="128"/>
    </font>
    <font>
      <sz val="14"/>
      <name val="ＭＳ Ｐ明朝"/>
      <family val="1"/>
      <charset val="128"/>
    </font>
    <font>
      <sz val="14"/>
      <name val="ＭＳ Ｐゴシック"/>
      <family val="3"/>
      <charset val="128"/>
    </font>
    <font>
      <sz val="12"/>
      <name val="ＭＳ Ｐゴシック"/>
      <family val="3"/>
      <charset val="128"/>
    </font>
    <font>
      <b/>
      <sz val="12"/>
      <name val="ＭＳ Ｐゴシック"/>
      <family val="3"/>
      <charset val="128"/>
    </font>
    <font>
      <sz val="6"/>
      <name val="ＭＳ Ｐ明朝"/>
      <family val="1"/>
      <charset val="128"/>
    </font>
    <font>
      <b/>
      <sz val="14"/>
      <name val="ＭＳ Ｐゴシック"/>
      <family val="3"/>
      <charset val="128"/>
    </font>
    <font>
      <b/>
      <u/>
      <sz val="14"/>
      <color indexed="13"/>
      <name val="ＭＳ Ｐゴシック"/>
      <family val="3"/>
      <charset val="128"/>
    </font>
    <font>
      <b/>
      <sz val="14"/>
      <color indexed="41"/>
      <name val="ＭＳ Ｐゴシック"/>
      <family val="3"/>
      <charset val="128"/>
    </font>
    <font>
      <sz val="13"/>
      <name val="ＭＳ Ｐゴシック"/>
      <family val="3"/>
      <charset val="128"/>
    </font>
    <font>
      <u/>
      <sz val="11"/>
      <color indexed="12"/>
      <name val="ＭＳ Ｐ明朝"/>
      <family val="1"/>
      <charset val="128"/>
    </font>
    <font>
      <b/>
      <sz val="13"/>
      <name val="ＭＳ Ｐゴシック"/>
      <family val="3"/>
      <charset val="128"/>
    </font>
    <font>
      <sz val="11"/>
      <color indexed="8"/>
      <name val="ＭＳ Ｐゴシック"/>
      <family val="3"/>
      <charset val="128"/>
    </font>
    <font>
      <sz val="10"/>
      <name val="ＭＳ Ｐゴシック"/>
      <family val="3"/>
      <charset val="128"/>
    </font>
    <font>
      <b/>
      <sz val="12"/>
      <name val="ＭＳ ゴシック"/>
      <family val="3"/>
      <charset val="128"/>
    </font>
    <font>
      <b/>
      <sz val="16"/>
      <name val="ＭＳ Ｐゴシック"/>
      <family val="3"/>
      <charset val="128"/>
    </font>
    <font>
      <sz val="12"/>
      <name val="ＭＳ Ｐ明朝"/>
      <family val="1"/>
      <charset val="128"/>
    </font>
    <font>
      <sz val="9"/>
      <name val="MS UI Gothic"/>
      <family val="3"/>
      <charset val="128"/>
    </font>
    <font>
      <b/>
      <sz val="10"/>
      <color indexed="10"/>
      <name val="ＭＳ Ｐゴシック"/>
      <family val="3"/>
      <charset val="128"/>
    </font>
    <font>
      <b/>
      <sz val="11"/>
      <color indexed="10"/>
      <name val="ＭＳ Ｐ明朝"/>
      <family val="1"/>
      <charset val="128"/>
    </font>
    <font>
      <sz val="9"/>
      <name val="ＭＳ Ｐ明朝"/>
      <family val="1"/>
      <charset val="128"/>
    </font>
    <font>
      <sz val="14"/>
      <name val="ＭＳ ゴシック"/>
      <family val="3"/>
      <charset val="128"/>
    </font>
    <font>
      <sz val="12"/>
      <name val="MS UI Gothic"/>
      <family val="3"/>
      <charset val="128"/>
    </font>
    <font>
      <b/>
      <sz val="9"/>
      <name val="ＭＳ Ｐ明朝"/>
      <family val="1"/>
      <charset val="128"/>
    </font>
    <font>
      <b/>
      <u/>
      <sz val="14"/>
      <color indexed="12"/>
      <name val="CenturyOldst"/>
      <family val="1"/>
    </font>
    <font>
      <b/>
      <sz val="20"/>
      <name val="ＭＳ Ｐゴシック"/>
      <family val="3"/>
      <charset val="128"/>
    </font>
    <font>
      <b/>
      <sz val="11"/>
      <name val="ＭＳ Ｐ明朝"/>
      <family val="1"/>
      <charset val="128"/>
    </font>
    <font>
      <sz val="14"/>
      <name val="ＭＳ Ｐゴシック"/>
      <family val="3"/>
      <charset val="128"/>
      <scheme val="minor"/>
    </font>
    <font>
      <b/>
      <sz val="14"/>
      <name val="ＭＳ Ｐ明朝"/>
      <family val="1"/>
      <charset val="128"/>
    </font>
    <font>
      <sz val="11"/>
      <name val="MS UI Gothic"/>
      <family val="3"/>
      <charset val="128"/>
    </font>
    <font>
      <b/>
      <u/>
      <sz val="14"/>
      <color indexed="41"/>
      <name val="ＭＳ Ｐゴシック"/>
      <family val="3"/>
      <charset val="128"/>
    </font>
    <font>
      <b/>
      <u/>
      <sz val="14"/>
      <color indexed="43"/>
      <name val="ＭＳ Ｐゴシック"/>
      <family val="3"/>
      <charset val="128"/>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sz val="12"/>
      <color theme="1"/>
      <name val="ＭＳ Ｐゴシック"/>
      <family val="3"/>
      <charset val="128"/>
      <scheme val="minor"/>
    </font>
    <font>
      <sz val="12"/>
      <color theme="1"/>
      <name val="ＭＳ ゴシック"/>
      <family val="3"/>
      <charset val="128"/>
    </font>
    <font>
      <sz val="9"/>
      <color theme="1"/>
      <name val="ＭＳ Ｐゴシック"/>
      <family val="3"/>
      <charset val="128"/>
      <scheme val="minor"/>
    </font>
    <font>
      <sz val="9"/>
      <name val="ＭＳ Ｐゴシック"/>
      <family val="3"/>
      <charset val="128"/>
      <scheme val="minor"/>
    </font>
    <font>
      <sz val="8"/>
      <color indexed="8"/>
      <name val="ＭＳ Ｐゴシック"/>
      <family val="3"/>
      <charset val="128"/>
    </font>
    <font>
      <sz val="9"/>
      <color indexed="8"/>
      <name val="ＭＳ Ｐゴシック"/>
      <family val="3"/>
      <charset val="128"/>
    </font>
    <font>
      <b/>
      <sz val="9"/>
      <color indexed="8"/>
      <name val="ＭＳ Ｐゴシック"/>
      <family val="3"/>
      <charset val="128"/>
    </font>
    <font>
      <b/>
      <sz val="11"/>
      <color indexed="8"/>
      <name val="ＭＳ Ｐゴシック"/>
      <family val="3"/>
      <charset val="128"/>
    </font>
    <font>
      <sz val="12"/>
      <name val="ＭＳ Ｐゴシック"/>
      <family val="3"/>
      <charset val="128"/>
      <scheme val="minor"/>
    </font>
    <font>
      <sz val="10"/>
      <name val="ＭＳ Ｐ明朝"/>
      <family val="1"/>
      <charset val="128"/>
    </font>
    <font>
      <b/>
      <sz val="16"/>
      <name val="ＭＳ Ｐ明朝"/>
      <family val="1"/>
      <charset val="128"/>
    </font>
    <font>
      <b/>
      <u val="double"/>
      <sz val="14"/>
      <color indexed="10"/>
      <name val="ＭＳ Ｐゴシック"/>
      <family val="3"/>
      <charset val="128"/>
    </font>
    <font>
      <b/>
      <sz val="11"/>
      <color indexed="30"/>
      <name val="ＭＳ Ｐゴシック"/>
      <family val="3"/>
      <charset val="128"/>
    </font>
    <font>
      <sz val="11"/>
      <name val="ＭＳ Ｐゴシック"/>
      <family val="3"/>
      <charset val="128"/>
    </font>
    <font>
      <sz val="9"/>
      <color theme="1"/>
      <name val="ＭＳ Ｐゴシック"/>
      <family val="3"/>
      <charset val="128"/>
    </font>
    <font>
      <b/>
      <sz val="12"/>
      <color rgb="FFFF0000"/>
      <name val="ＭＳ Ｐ明朝"/>
      <family val="1"/>
      <charset val="128"/>
    </font>
    <font>
      <sz val="11"/>
      <name val="ＭＳ Ｐゴシック"/>
      <family val="3"/>
      <charset val="128"/>
      <scheme val="minor"/>
    </font>
    <font>
      <sz val="14"/>
      <name val="Arial"/>
      <family val="2"/>
    </font>
    <font>
      <sz val="13"/>
      <color rgb="FFFF0000"/>
      <name val="ＭＳ Ｐゴシック"/>
      <family val="3"/>
      <charset val="128"/>
    </font>
    <font>
      <b/>
      <u/>
      <sz val="20"/>
      <color indexed="12"/>
      <name val="CenturyOldst"/>
      <family val="1"/>
    </font>
    <font>
      <sz val="13"/>
      <color indexed="10"/>
      <name val="ＭＳ Ｐゴシック"/>
      <family val="3"/>
      <charset val="128"/>
    </font>
    <font>
      <sz val="18"/>
      <name val="Arial"/>
      <family val="2"/>
    </font>
    <font>
      <b/>
      <sz val="14"/>
      <color rgb="FFFF0000"/>
      <name val="ＭＳ Ｐゴシック"/>
      <family val="3"/>
      <charset val="128"/>
    </font>
    <font>
      <b/>
      <sz val="11"/>
      <color rgb="FFFF0000"/>
      <name val="ＭＳ Ｐ明朝"/>
      <family val="1"/>
      <charset val="128"/>
    </font>
  </fonts>
  <fills count="12">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26"/>
        <bgColor indexed="64"/>
      </patternFill>
    </fill>
    <fill>
      <patternFill patternType="solid">
        <fgColor indexed="13"/>
        <bgColor indexed="64"/>
      </patternFill>
    </fill>
    <fill>
      <patternFill patternType="solid">
        <fgColor indexed="43"/>
        <bgColor indexed="64"/>
      </patternFill>
    </fill>
    <fill>
      <patternFill patternType="solid">
        <fgColor indexed="12"/>
        <bgColor indexed="64"/>
      </patternFill>
    </fill>
    <fill>
      <patternFill patternType="solid">
        <fgColor rgb="FFFFFF00"/>
        <bgColor indexed="64"/>
      </patternFill>
    </fill>
    <fill>
      <patternFill patternType="solid">
        <fgColor rgb="FFFFFF99"/>
        <bgColor indexed="64"/>
      </patternFill>
    </fill>
    <fill>
      <patternFill patternType="solid">
        <fgColor rgb="FF66FFFF"/>
        <bgColor indexed="64"/>
      </patternFill>
    </fill>
    <fill>
      <patternFill patternType="solid">
        <fgColor theme="0" tint="-0.14999847407452621"/>
        <bgColor indexed="64"/>
      </patternFill>
    </fill>
  </fills>
  <borders count="174">
    <border>
      <left/>
      <right/>
      <top/>
      <bottom/>
      <diagonal/>
    </border>
    <border>
      <left style="thin">
        <color indexed="22"/>
      </left>
      <right style="thin">
        <color indexed="22"/>
      </right>
      <top style="thin">
        <color indexed="22"/>
      </top>
      <bottom style="thin">
        <color indexed="22"/>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
      <left style="thick">
        <color indexed="64"/>
      </left>
      <right style="medium">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double">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bottom/>
      <diagonal/>
    </border>
    <border>
      <left style="thick">
        <color indexed="64"/>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auto="1"/>
      </top>
      <bottom style="thick">
        <color indexed="64"/>
      </bottom>
      <diagonal/>
    </border>
    <border>
      <left style="thin">
        <color indexed="64"/>
      </left>
      <right style="thin">
        <color indexed="64"/>
      </right>
      <top style="thin">
        <color auto="1"/>
      </top>
      <bottom style="double">
        <color indexed="64"/>
      </bottom>
      <diagonal/>
    </border>
    <border>
      <left style="thin">
        <color indexed="64"/>
      </left>
      <right style="medium">
        <color indexed="64"/>
      </right>
      <top style="thin">
        <color auto="1"/>
      </top>
      <bottom style="double">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auto="1"/>
      </top>
      <bottom/>
      <diagonal/>
    </border>
    <border>
      <left/>
      <right style="thin">
        <color indexed="64"/>
      </right>
      <top style="thick">
        <color indexed="64"/>
      </top>
      <bottom/>
      <diagonal/>
    </border>
    <border>
      <left style="double">
        <color indexed="64"/>
      </left>
      <right style="thick">
        <color indexed="64"/>
      </right>
      <top style="thick">
        <color indexed="64"/>
      </top>
      <bottom/>
      <diagonal/>
    </border>
    <border>
      <left style="thick">
        <color indexed="64"/>
      </left>
      <right style="thin">
        <color indexed="64"/>
      </right>
      <top style="double">
        <color indexed="64"/>
      </top>
      <bottom style="medium">
        <color indexed="64"/>
      </bottom>
      <diagonal/>
    </border>
    <border>
      <left style="double">
        <color indexed="64"/>
      </left>
      <right style="thick">
        <color indexed="64"/>
      </right>
      <top style="double">
        <color indexed="64"/>
      </top>
      <bottom style="medium">
        <color indexed="64"/>
      </bottom>
      <diagonal/>
    </border>
    <border>
      <left style="thick">
        <color indexed="64"/>
      </left>
      <right style="thin">
        <color indexed="64"/>
      </right>
      <top/>
      <bottom style="thin">
        <color indexed="64"/>
      </bottom>
      <diagonal/>
    </border>
    <border>
      <left style="double">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ck">
        <color indexed="64"/>
      </right>
      <top style="thin">
        <color indexed="64"/>
      </top>
      <bottom style="thick">
        <color indexed="64"/>
      </bottom>
      <diagonal/>
    </border>
    <border>
      <left style="double">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double">
        <color indexed="64"/>
      </left>
      <right style="dashed">
        <color indexed="64"/>
      </right>
      <top style="thin">
        <color indexed="64"/>
      </top>
      <bottom style="double">
        <color indexed="64"/>
      </bottom>
      <diagonal/>
    </border>
    <border>
      <left style="medium">
        <color indexed="64"/>
      </left>
      <right style="dashed">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dashed">
        <color indexed="64"/>
      </right>
      <top style="double">
        <color indexed="64"/>
      </top>
      <bottom style="medium">
        <color indexed="64"/>
      </bottom>
      <diagonal/>
    </border>
    <border>
      <left style="medium">
        <color indexed="64"/>
      </left>
      <right style="dashed">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style="dashed">
        <color indexed="64"/>
      </right>
      <top/>
      <bottom style="thin">
        <color indexed="64"/>
      </bottom>
      <diagonal/>
    </border>
    <border>
      <left style="medium">
        <color indexed="64"/>
      </left>
      <right style="dashed">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right/>
      <top style="thin">
        <color auto="1"/>
      </top>
      <bottom style="medium">
        <color indexed="64"/>
      </bottom>
      <diagonal/>
    </border>
    <border>
      <left/>
      <right style="thick">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ck">
        <color indexed="64"/>
      </right>
      <top style="medium">
        <color indexed="64"/>
      </top>
      <bottom style="thin">
        <color indexed="64"/>
      </bottom>
      <diagonal/>
    </border>
    <border>
      <left/>
      <right/>
      <top style="hair">
        <color auto="1"/>
      </top>
      <bottom style="medium">
        <color indexed="64"/>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top style="thin">
        <color indexed="64"/>
      </top>
      <bottom style="thin">
        <color indexed="64"/>
      </bottom>
      <diagonal/>
    </border>
    <border>
      <left/>
      <right style="thick">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ck">
        <color auto="1"/>
      </left>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top/>
      <bottom style="thin">
        <color indexed="64"/>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thin">
        <color indexed="64"/>
      </left>
      <right style="thick">
        <color indexed="64"/>
      </right>
      <top style="thick">
        <color indexed="64"/>
      </top>
      <bottom/>
      <diagonal/>
    </border>
    <border>
      <left style="thin">
        <color indexed="64"/>
      </left>
      <right style="thick">
        <color indexed="64"/>
      </right>
      <top style="double">
        <color indexed="64"/>
      </top>
      <bottom style="medium">
        <color indexed="64"/>
      </bottom>
      <diagonal/>
    </border>
    <border>
      <left style="thin">
        <color indexed="64"/>
      </left>
      <right style="thick">
        <color indexed="64"/>
      </right>
      <top style="thin">
        <color indexed="64"/>
      </top>
      <bottom style="thick">
        <color indexed="64"/>
      </bottom>
      <diagonal/>
    </border>
    <border>
      <left/>
      <right/>
      <top/>
      <bottom style="hair">
        <color auto="1"/>
      </bottom>
      <diagonal/>
    </border>
    <border>
      <left/>
      <right/>
      <top style="hair">
        <color auto="1"/>
      </top>
      <bottom/>
      <diagonal/>
    </border>
    <border>
      <left/>
      <right style="thick">
        <color indexed="64"/>
      </right>
      <top style="hair">
        <color auto="1"/>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thin">
        <color auto="1"/>
      </right>
      <top style="medium">
        <color indexed="64"/>
      </top>
      <bottom style="thin">
        <color auto="1"/>
      </bottom>
      <diagonal/>
    </border>
    <border>
      <left/>
      <right style="thick">
        <color indexed="64"/>
      </right>
      <top style="medium">
        <color indexed="64"/>
      </top>
      <bottom style="thin">
        <color indexed="64"/>
      </bottom>
      <diagonal/>
    </border>
    <border>
      <left/>
      <right style="hair">
        <color indexed="64"/>
      </right>
      <top style="hair">
        <color indexed="64"/>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indexed="64"/>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ck">
        <color auto="1"/>
      </left>
      <right style="thin">
        <color auto="1"/>
      </right>
      <top style="thin">
        <color auto="1"/>
      </top>
      <bottom/>
      <diagonal/>
    </border>
    <border>
      <left style="thick">
        <color auto="1"/>
      </left>
      <right style="thin">
        <color auto="1"/>
      </right>
      <top/>
      <bottom/>
      <diagonal/>
    </border>
  </borders>
  <cellStyleXfs count="3">
    <xf numFmtId="0" fontId="0" fillId="0" borderId="0">
      <alignment vertical="center"/>
    </xf>
    <xf numFmtId="0" fontId="11" fillId="0" borderId="0" applyNumberFormat="0" applyFill="0" applyBorder="0" applyAlignment="0" applyProtection="0">
      <alignment vertical="top"/>
      <protection locked="0"/>
    </xf>
    <xf numFmtId="0" fontId="13" fillId="0" borderId="0"/>
  </cellStyleXfs>
  <cellXfs count="334">
    <xf numFmtId="0" fontId="0" fillId="0" borderId="0" xfId="0">
      <alignment vertical="center"/>
    </xf>
    <xf numFmtId="0" fontId="0" fillId="0" borderId="0" xfId="0" applyBorder="1" applyAlignment="1">
      <alignment vertical="center"/>
    </xf>
    <xf numFmtId="0" fontId="2" fillId="0" borderId="0" xfId="0" applyFont="1">
      <alignment vertical="center"/>
    </xf>
    <xf numFmtId="0" fontId="4" fillId="0" borderId="0" xfId="0" applyFont="1">
      <alignment vertical="center"/>
    </xf>
    <xf numFmtId="0" fontId="10" fillId="0" borderId="0" xfId="0" applyFont="1">
      <alignment vertical="center"/>
    </xf>
    <xf numFmtId="0" fontId="14" fillId="2" borderId="11" xfId="2" applyFont="1" applyFill="1" applyBorder="1" applyAlignment="1">
      <alignment horizontal="center"/>
    </xf>
    <xf numFmtId="0" fontId="12" fillId="0" borderId="0" xfId="0" applyFont="1">
      <alignment vertical="center"/>
    </xf>
    <xf numFmtId="0" fontId="17" fillId="0" borderId="0" xfId="0" applyFont="1">
      <alignment vertical="center"/>
    </xf>
    <xf numFmtId="0" fontId="0" fillId="0" borderId="0" xfId="0" applyBorder="1">
      <alignment vertical="center"/>
    </xf>
    <xf numFmtId="0" fontId="18" fillId="4" borderId="13" xfId="0" applyFont="1" applyFill="1" applyBorder="1" applyAlignment="1" applyProtection="1">
      <alignment vertical="center" wrapText="1"/>
      <protection locked="0"/>
    </xf>
    <xf numFmtId="0" fontId="18" fillId="4" borderId="14" xfId="0" applyFont="1" applyFill="1" applyBorder="1" applyAlignment="1" applyProtection="1">
      <alignment vertical="center" wrapText="1"/>
      <protection locked="0"/>
    </xf>
    <xf numFmtId="0" fontId="14" fillId="2" borderId="15" xfId="2" applyFont="1" applyFill="1" applyBorder="1" applyAlignment="1">
      <alignment horizontal="center"/>
    </xf>
    <xf numFmtId="0" fontId="14" fillId="2" borderId="16" xfId="2" applyFont="1" applyFill="1" applyBorder="1" applyAlignment="1">
      <alignment horizontal="center"/>
    </xf>
    <xf numFmtId="0" fontId="14" fillId="0" borderId="0" xfId="0" applyFont="1" applyAlignment="1">
      <alignment vertical="top"/>
    </xf>
    <xf numFmtId="0" fontId="22" fillId="4" borderId="18" xfId="0" applyFont="1" applyFill="1" applyBorder="1" applyAlignment="1" applyProtection="1">
      <alignment horizontal="center" vertical="center"/>
      <protection locked="0"/>
    </xf>
    <xf numFmtId="0" fontId="22" fillId="4" borderId="19" xfId="0" applyFont="1" applyFill="1" applyBorder="1" applyAlignment="1" applyProtection="1">
      <alignment horizontal="center" vertical="center"/>
      <protection locked="0"/>
    </xf>
    <xf numFmtId="0" fontId="0" fillId="0" borderId="0" xfId="0" applyAlignment="1">
      <alignment horizontal="right" vertical="center"/>
    </xf>
    <xf numFmtId="0" fontId="14" fillId="0" borderId="0" xfId="0" applyFont="1" applyAlignment="1"/>
    <xf numFmtId="0" fontId="26" fillId="0" borderId="0" xfId="0" applyFont="1">
      <alignment vertical="center"/>
    </xf>
    <xf numFmtId="0" fontId="22" fillId="0" borderId="26" xfId="0" applyFont="1" applyFill="1" applyBorder="1" applyAlignment="1" applyProtection="1">
      <alignment horizontal="center" vertical="center" wrapText="1"/>
    </xf>
    <xf numFmtId="0" fontId="21" fillId="0" borderId="0" xfId="0" applyFont="1" applyBorder="1" applyAlignment="1">
      <alignment horizontal="right" vertical="center"/>
    </xf>
    <xf numFmtId="0" fontId="0" fillId="0" borderId="0" xfId="0" applyAlignment="1">
      <alignment vertical="center" wrapText="1"/>
    </xf>
    <xf numFmtId="0" fontId="0" fillId="0" borderId="59" xfId="0" applyBorder="1">
      <alignment vertical="center"/>
    </xf>
    <xf numFmtId="0" fontId="0" fillId="0" borderId="59" xfId="0" applyFont="1" applyBorder="1">
      <alignment vertical="center"/>
    </xf>
    <xf numFmtId="0" fontId="3" fillId="0" borderId="59" xfId="0" applyFont="1" applyFill="1" applyBorder="1" applyAlignment="1" applyProtection="1">
      <alignment vertical="center" shrinkToFit="1"/>
    </xf>
    <xf numFmtId="0" fontId="0" fillId="0" borderId="59" xfId="0" applyBorder="1" applyAlignment="1">
      <alignment horizontal="center" vertical="center"/>
    </xf>
    <xf numFmtId="0" fontId="28" fillId="0" borderId="58" xfId="0" applyFont="1" applyBorder="1" applyAlignment="1" applyProtection="1">
      <alignment horizontal="right" vertical="center"/>
    </xf>
    <xf numFmtId="0" fontId="17" fillId="0" borderId="57" xfId="0" applyFont="1" applyBorder="1" applyAlignment="1">
      <alignment horizontal="right" vertical="center"/>
    </xf>
    <xf numFmtId="0" fontId="17" fillId="0" borderId="57" xfId="0" applyFont="1" applyBorder="1" applyAlignment="1">
      <alignment horizontal="center" vertical="center"/>
    </xf>
    <xf numFmtId="0" fontId="4" fillId="0" borderId="5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23" fillId="0" borderId="0" xfId="0" applyFont="1" applyBorder="1" applyAlignment="1">
      <alignment vertical="center" wrapText="1"/>
    </xf>
    <xf numFmtId="177" fontId="22" fillId="4" borderId="6" xfId="0" applyNumberFormat="1" applyFont="1" applyFill="1" applyBorder="1" applyAlignment="1" applyProtection="1">
      <alignment horizontal="center" vertical="center" wrapText="1"/>
      <protection locked="0"/>
    </xf>
    <xf numFmtId="177" fontId="22" fillId="4" borderId="27" xfId="0" applyNumberFormat="1" applyFont="1" applyFill="1" applyBorder="1" applyAlignment="1" applyProtection="1">
      <alignment horizontal="center" vertical="center" wrapText="1"/>
      <protection locked="0"/>
    </xf>
    <xf numFmtId="177" fontId="22" fillId="4" borderId="3" xfId="0" applyNumberFormat="1" applyFont="1" applyFill="1" applyBorder="1" applyAlignment="1" applyProtection="1">
      <alignment horizontal="center" vertical="center" wrapText="1"/>
      <protection locked="0"/>
    </xf>
    <xf numFmtId="177" fontId="22" fillId="4" borderId="21" xfId="0" applyNumberFormat="1" applyFont="1" applyFill="1" applyBorder="1" applyAlignment="1" applyProtection="1">
      <alignment horizontal="center" vertical="center" wrapText="1"/>
      <protection locked="0"/>
    </xf>
    <xf numFmtId="177" fontId="22" fillId="4" borderId="28" xfId="0" applyNumberFormat="1" applyFont="1" applyFill="1" applyBorder="1" applyAlignment="1" applyProtection="1">
      <alignment horizontal="center" vertical="center" wrapText="1"/>
      <protection locked="0"/>
    </xf>
    <xf numFmtId="176" fontId="22" fillId="4" borderId="29" xfId="0" applyNumberFormat="1" applyFont="1" applyFill="1" applyBorder="1" applyAlignment="1" applyProtection="1">
      <alignment horizontal="center" vertical="center" wrapText="1"/>
      <protection locked="0"/>
    </xf>
    <xf numFmtId="177" fontId="22" fillId="4" borderId="7" xfId="0" applyNumberFormat="1" applyFont="1" applyFill="1" applyBorder="1" applyAlignment="1" applyProtection="1">
      <alignment horizontal="center" vertical="center" wrapText="1"/>
      <protection locked="0"/>
    </xf>
    <xf numFmtId="177" fontId="22" fillId="4" borderId="30" xfId="0" applyNumberFormat="1" applyFont="1" applyFill="1" applyBorder="1" applyAlignment="1" applyProtection="1">
      <alignment horizontal="center" vertical="center" wrapText="1"/>
      <protection locked="0"/>
    </xf>
    <xf numFmtId="177" fontId="22" fillId="4" borderId="4" xfId="0" applyNumberFormat="1" applyFont="1" applyFill="1" applyBorder="1" applyAlignment="1" applyProtection="1">
      <alignment horizontal="center" vertical="center" wrapText="1"/>
      <protection locked="0"/>
    </xf>
    <xf numFmtId="177" fontId="22" fillId="4" borderId="10" xfId="0" applyNumberFormat="1" applyFont="1" applyFill="1" applyBorder="1" applyAlignment="1" applyProtection="1">
      <alignment horizontal="center" vertical="center" wrapText="1"/>
      <protection locked="0"/>
    </xf>
    <xf numFmtId="177" fontId="22" fillId="4" borderId="32" xfId="0" applyNumberFormat="1" applyFont="1" applyFill="1" applyBorder="1" applyAlignment="1" applyProtection="1">
      <alignment horizontal="center" vertical="center" wrapText="1"/>
      <protection locked="0"/>
    </xf>
    <xf numFmtId="176" fontId="22" fillId="4" borderId="33" xfId="0" applyNumberFormat="1" applyFont="1" applyFill="1" applyBorder="1" applyAlignment="1" applyProtection="1">
      <alignment horizontal="center" vertical="center" wrapText="1"/>
      <protection locked="0"/>
    </xf>
    <xf numFmtId="177" fontId="22" fillId="4" borderId="34" xfId="0" applyNumberFormat="1" applyFont="1" applyFill="1" applyBorder="1" applyAlignment="1" applyProtection="1">
      <alignment horizontal="center" vertical="center" wrapText="1"/>
      <protection locked="0"/>
    </xf>
    <xf numFmtId="177" fontId="22" fillId="4" borderId="35" xfId="0" applyNumberFormat="1" applyFont="1" applyFill="1" applyBorder="1" applyAlignment="1" applyProtection="1">
      <alignment horizontal="center" vertical="center" wrapText="1"/>
      <protection locked="0"/>
    </xf>
    <xf numFmtId="177" fontId="22" fillId="4" borderId="68" xfId="0" applyNumberFormat="1" applyFont="1" applyFill="1" applyBorder="1" applyAlignment="1" applyProtection="1">
      <alignment horizontal="center" vertical="center" wrapText="1"/>
      <protection locked="0"/>
    </xf>
    <xf numFmtId="177" fontId="22" fillId="4" borderId="65" xfId="0" applyNumberFormat="1" applyFont="1" applyFill="1" applyBorder="1" applyAlignment="1" applyProtection="1">
      <alignment horizontal="center" vertical="center" wrapText="1"/>
      <protection locked="0"/>
    </xf>
    <xf numFmtId="177" fontId="22" fillId="4" borderId="36" xfId="0" applyNumberFormat="1" applyFont="1" applyFill="1" applyBorder="1" applyAlignment="1" applyProtection="1">
      <alignment horizontal="center" vertical="center" wrapText="1"/>
      <protection locked="0"/>
    </xf>
    <xf numFmtId="176" fontId="22" fillId="4" borderId="37" xfId="0" applyNumberFormat="1" applyFont="1" applyFill="1" applyBorder="1" applyAlignment="1" applyProtection="1">
      <alignment horizontal="center" vertical="center" wrapText="1"/>
      <protection locked="0"/>
    </xf>
    <xf numFmtId="0" fontId="30" fillId="4" borderId="12" xfId="0" applyFont="1" applyFill="1" applyBorder="1" applyAlignment="1" applyProtection="1">
      <alignment vertical="center" wrapText="1"/>
      <protection locked="0"/>
    </xf>
    <xf numFmtId="0" fontId="4" fillId="0" borderId="46" xfId="0" applyFont="1" applyBorder="1" applyAlignment="1">
      <alignment horizontal="center" vertical="center" wrapText="1"/>
    </xf>
    <xf numFmtId="0" fontId="0" fillId="0" borderId="40" xfId="0" applyBorder="1">
      <alignment vertical="center"/>
    </xf>
    <xf numFmtId="0" fontId="35" fillId="0" borderId="0" xfId="0" applyFont="1">
      <alignment vertical="center"/>
    </xf>
    <xf numFmtId="0" fontId="0" fillId="0" borderId="69"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39" fillId="0" borderId="75" xfId="0" applyFont="1" applyBorder="1" applyAlignment="1">
      <alignment vertical="center" shrinkToFit="1"/>
    </xf>
    <xf numFmtId="0" fontId="40" fillId="9" borderId="77" xfId="0" applyFont="1" applyFill="1" applyBorder="1" applyAlignment="1" applyProtection="1">
      <alignment vertical="center" shrinkToFit="1"/>
      <protection locked="0"/>
    </xf>
    <xf numFmtId="0" fontId="40" fillId="9" borderId="80" xfId="0" applyFont="1" applyFill="1" applyBorder="1" applyAlignment="1" applyProtection="1">
      <alignment vertical="center" shrinkToFit="1"/>
      <protection locked="0"/>
    </xf>
    <xf numFmtId="0" fontId="34" fillId="0" borderId="81" xfId="0" applyFont="1" applyBorder="1" applyAlignment="1">
      <alignment horizontal="center" vertical="center" wrapText="1"/>
    </xf>
    <xf numFmtId="0" fontId="33" fillId="0" borderId="85" xfId="0" applyFont="1" applyBorder="1" applyAlignment="1">
      <alignment horizontal="center" vertical="center" wrapText="1"/>
    </xf>
    <xf numFmtId="0" fontId="33" fillId="0" borderId="86" xfId="0" applyFont="1" applyBorder="1" applyAlignment="1">
      <alignment horizontal="center" vertical="center" wrapText="1"/>
    </xf>
    <xf numFmtId="0" fontId="0" fillId="0" borderId="23" xfId="0" applyBorder="1" applyAlignment="1">
      <alignment horizontal="center" vertical="center"/>
    </xf>
    <xf numFmtId="0" fontId="37" fillId="0" borderId="22" xfId="0" applyFont="1" applyFill="1" applyBorder="1" applyAlignment="1" applyProtection="1">
      <alignment horizontal="center" vertical="center"/>
    </xf>
    <xf numFmtId="0" fontId="38" fillId="0" borderId="22" xfId="0" applyFont="1" applyFill="1" applyBorder="1" applyAlignment="1" applyProtection="1">
      <alignment vertical="center"/>
    </xf>
    <xf numFmtId="0" fontId="37" fillId="9" borderId="3" xfId="0" applyFont="1" applyFill="1" applyBorder="1" applyAlignment="1" applyProtection="1">
      <alignment horizontal="center" vertical="center"/>
      <protection locked="0"/>
    </xf>
    <xf numFmtId="0" fontId="38" fillId="9" borderId="3" xfId="0" applyFont="1" applyFill="1" applyBorder="1" applyAlignment="1" applyProtection="1">
      <alignment vertical="center"/>
      <protection locked="0"/>
    </xf>
    <xf numFmtId="0" fontId="37" fillId="9" borderId="4" xfId="0" applyFont="1" applyFill="1" applyBorder="1" applyAlignment="1" applyProtection="1">
      <alignment horizontal="center" vertical="center"/>
      <protection locked="0"/>
    </xf>
    <xf numFmtId="0" fontId="38" fillId="9" borderId="4" xfId="0" applyFont="1" applyFill="1" applyBorder="1" applyAlignment="1" applyProtection="1">
      <alignment vertical="center"/>
      <protection locked="0"/>
    </xf>
    <xf numFmtId="0" fontId="37" fillId="9" borderId="5" xfId="0" applyFont="1" applyFill="1" applyBorder="1" applyAlignment="1" applyProtection="1">
      <alignment horizontal="center" vertical="center"/>
      <protection locked="0"/>
    </xf>
    <xf numFmtId="0" fontId="0" fillId="0" borderId="0" xfId="0" applyFill="1" applyBorder="1">
      <alignment vertical="center"/>
    </xf>
    <xf numFmtId="0" fontId="0" fillId="0" borderId="99" xfId="0" applyBorder="1" applyAlignment="1">
      <alignment horizontal="center" vertical="center" wrapText="1"/>
    </xf>
    <xf numFmtId="0" fontId="37" fillId="0" borderId="22" xfId="0" applyFont="1" applyBorder="1" applyAlignment="1">
      <alignment horizontal="center" vertical="center"/>
    </xf>
    <xf numFmtId="0" fontId="37" fillId="9" borderId="68" xfId="0" applyFont="1" applyFill="1" applyBorder="1" applyAlignment="1" applyProtection="1">
      <alignment horizontal="center" vertical="center"/>
      <protection locked="0"/>
    </xf>
    <xf numFmtId="0" fontId="17" fillId="0" borderId="0" xfId="0" applyFont="1" applyBorder="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center" vertical="center"/>
    </xf>
    <xf numFmtId="0" fontId="17" fillId="0" borderId="0" xfId="0" applyFont="1" applyBorder="1">
      <alignment vertical="center"/>
    </xf>
    <xf numFmtId="0" fontId="17" fillId="0" borderId="38" xfId="0" applyFont="1" applyBorder="1" applyAlignment="1">
      <alignment vertical="center"/>
    </xf>
    <xf numFmtId="0" fontId="0" fillId="0" borderId="113" xfId="0" applyBorder="1">
      <alignment vertical="center"/>
    </xf>
    <xf numFmtId="0" fontId="0" fillId="0" borderId="71" xfId="0" applyBorder="1">
      <alignment vertical="center"/>
    </xf>
    <xf numFmtId="0" fontId="0" fillId="0" borderId="71" xfId="0" applyBorder="1" applyAlignment="1">
      <alignment vertical="center"/>
    </xf>
    <xf numFmtId="0" fontId="21" fillId="0" borderId="71" xfId="0" applyFont="1" applyBorder="1" applyAlignment="1">
      <alignment horizontal="right" vertical="center"/>
    </xf>
    <xf numFmtId="0" fontId="21" fillId="0" borderId="114" xfId="0" applyFont="1" applyBorder="1" applyAlignment="1">
      <alignment horizontal="right" vertical="center"/>
    </xf>
    <xf numFmtId="0" fontId="2" fillId="0" borderId="115" xfId="0" applyFont="1" applyBorder="1">
      <alignment vertical="center"/>
    </xf>
    <xf numFmtId="0" fontId="17" fillId="0" borderId="109" xfId="0" applyFont="1" applyBorder="1" applyAlignment="1">
      <alignment horizontal="right" vertical="center"/>
    </xf>
    <xf numFmtId="0" fontId="17" fillId="0" borderId="115" xfId="0" applyFont="1" applyBorder="1">
      <alignment vertical="center"/>
    </xf>
    <xf numFmtId="0" fontId="0" fillId="0" borderId="116" xfId="0" applyBorder="1">
      <alignment vertical="center"/>
    </xf>
    <xf numFmtId="0" fontId="0" fillId="0" borderId="111" xfId="0" applyBorder="1">
      <alignment vertical="center"/>
    </xf>
    <xf numFmtId="0" fontId="0" fillId="0" borderId="111" xfId="0" applyBorder="1" applyAlignment="1">
      <alignment vertical="center"/>
    </xf>
    <xf numFmtId="0" fontId="21" fillId="0" borderId="111" xfId="0" applyFont="1" applyBorder="1" applyAlignment="1">
      <alignment horizontal="right" vertical="center"/>
    </xf>
    <xf numFmtId="0" fontId="21" fillId="0" borderId="112" xfId="0" applyFont="1" applyBorder="1" applyAlignment="1">
      <alignment horizontal="right" vertical="center"/>
    </xf>
    <xf numFmtId="0" fontId="46" fillId="0" borderId="105" xfId="0" applyFont="1" applyBorder="1" applyAlignment="1">
      <alignment horizontal="right" vertical="center"/>
    </xf>
    <xf numFmtId="0" fontId="0" fillId="0" borderId="17" xfId="0" applyBorder="1">
      <alignment vertical="center"/>
    </xf>
    <xf numFmtId="0" fontId="0" fillId="0" borderId="133" xfId="0" applyBorder="1">
      <alignment vertical="center"/>
    </xf>
    <xf numFmtId="0" fontId="0" fillId="0" borderId="105" xfId="0" applyBorder="1" applyAlignment="1">
      <alignment vertical="center" wrapText="1"/>
    </xf>
    <xf numFmtId="0" fontId="0" fillId="0" borderId="105" xfId="0" applyBorder="1">
      <alignment vertical="center"/>
    </xf>
    <xf numFmtId="0" fontId="3" fillId="0" borderId="20" xfId="0" applyFont="1" applyBorder="1" applyAlignment="1">
      <alignment horizontal="left" vertical="center"/>
    </xf>
    <xf numFmtId="0" fontId="3" fillId="0" borderId="20" xfId="0" applyFont="1" applyBorder="1" applyAlignment="1">
      <alignment vertical="center"/>
    </xf>
    <xf numFmtId="0" fontId="0" fillId="0" borderId="20" xfId="0" applyBorder="1">
      <alignment vertical="center"/>
    </xf>
    <xf numFmtId="0" fontId="0" fillId="0" borderId="137" xfId="0" applyBorder="1">
      <alignment vertical="center"/>
    </xf>
    <xf numFmtId="0" fontId="50" fillId="9" borderId="3" xfId="0" applyFont="1" applyFill="1" applyBorder="1" applyAlignment="1" applyProtection="1">
      <alignment vertical="center"/>
      <protection locked="0"/>
    </xf>
    <xf numFmtId="0" fontId="50" fillId="10" borderId="91" xfId="0" applyFont="1" applyFill="1" applyBorder="1" applyAlignment="1" applyProtection="1">
      <alignment horizontal="center" vertical="center"/>
      <protection locked="0"/>
    </xf>
    <xf numFmtId="0" fontId="50" fillId="10" borderId="92" xfId="0" applyFont="1" applyFill="1" applyBorder="1" applyAlignment="1" applyProtection="1">
      <alignment horizontal="center" vertical="center"/>
      <protection locked="0"/>
    </xf>
    <xf numFmtId="0" fontId="50" fillId="9" borderId="4" xfId="0" applyFont="1" applyFill="1" applyBorder="1" applyAlignment="1" applyProtection="1">
      <alignment vertical="center"/>
      <protection locked="0"/>
    </xf>
    <xf numFmtId="0" fontId="50" fillId="10" borderId="94" xfId="0" applyFont="1" applyFill="1" applyBorder="1" applyAlignment="1" applyProtection="1">
      <alignment horizontal="center" vertical="center"/>
      <protection locked="0"/>
    </xf>
    <xf numFmtId="0" fontId="50" fillId="10" borderId="95" xfId="0" applyFont="1" applyFill="1" applyBorder="1" applyAlignment="1" applyProtection="1">
      <alignment horizontal="center" vertical="center"/>
      <protection locked="0"/>
    </xf>
    <xf numFmtId="0" fontId="51" fillId="9" borderId="93" xfId="0" applyFont="1" applyFill="1" applyBorder="1" applyAlignment="1" applyProtection="1">
      <alignment vertical="center" wrapText="1"/>
      <protection locked="0"/>
    </xf>
    <xf numFmtId="0" fontId="51" fillId="9" borderId="96" xfId="0" applyFont="1" applyFill="1" applyBorder="1" applyAlignment="1" applyProtection="1">
      <alignment vertical="center" wrapText="1"/>
      <protection locked="0"/>
    </xf>
    <xf numFmtId="0" fontId="50" fillId="0" borderId="22" xfId="0" applyFont="1" applyFill="1" applyBorder="1" applyAlignment="1" applyProtection="1">
      <alignment vertical="center"/>
    </xf>
    <xf numFmtId="0" fontId="50" fillId="0" borderId="88" xfId="0" applyFont="1" applyFill="1" applyBorder="1" applyAlignment="1" applyProtection="1">
      <alignment horizontal="center" vertical="center"/>
    </xf>
    <xf numFmtId="0" fontId="50" fillId="0" borderId="89" xfId="0" applyFont="1" applyFill="1" applyBorder="1" applyAlignment="1" applyProtection="1">
      <alignment horizontal="center" vertical="center"/>
    </xf>
    <xf numFmtId="0" fontId="51" fillId="0" borderId="90" xfId="0" applyFont="1" applyFill="1" applyBorder="1" applyAlignment="1" applyProtection="1">
      <alignment vertical="center" wrapText="1"/>
    </xf>
    <xf numFmtId="0" fontId="0" fillId="0" borderId="138" xfId="0" applyBorder="1" applyAlignment="1">
      <alignment horizontal="center" vertical="center" wrapText="1"/>
    </xf>
    <xf numFmtId="0" fontId="37" fillId="0" borderId="139" xfId="0" applyFont="1" applyBorder="1" applyAlignment="1">
      <alignment horizontal="center" vertical="center" shrinkToFit="1"/>
    </xf>
    <xf numFmtId="0" fontId="45" fillId="9" borderId="104" xfId="0" applyFont="1" applyFill="1" applyBorder="1" applyAlignment="1" applyProtection="1">
      <alignment horizontal="center" vertical="center" shrinkToFit="1"/>
      <protection locked="0"/>
    </xf>
    <xf numFmtId="0" fontId="45" fillId="9" borderId="140" xfId="0" applyFont="1" applyFill="1" applyBorder="1" applyAlignment="1" applyProtection="1">
      <alignment horizontal="center" vertical="center" shrinkToFit="1"/>
      <protection locked="0"/>
    </xf>
    <xf numFmtId="0" fontId="0" fillId="0" borderId="76" xfId="0" applyBorder="1" applyAlignment="1">
      <alignment horizontal="center" vertical="center"/>
    </xf>
    <xf numFmtId="0" fontId="0" fillId="0" borderId="78" xfId="0" applyBorder="1" applyAlignment="1">
      <alignment horizontal="center" vertical="center"/>
    </xf>
    <xf numFmtId="0" fontId="17" fillId="0" borderId="142" xfId="0" applyFont="1" applyBorder="1" applyAlignment="1">
      <alignment horizontal="center" vertical="center"/>
    </xf>
    <xf numFmtId="0" fontId="17" fillId="0" borderId="151" xfId="0" applyFont="1" applyBorder="1" applyAlignment="1">
      <alignment horizontal="center" vertical="center"/>
    </xf>
    <xf numFmtId="0" fontId="17" fillId="0" borderId="50" xfId="0" applyFont="1" applyBorder="1" applyAlignment="1">
      <alignment horizontal="center" vertical="center"/>
    </xf>
    <xf numFmtId="0" fontId="17" fillId="0" borderId="160" xfId="0" applyFont="1" applyBorder="1" applyAlignment="1">
      <alignment horizontal="center" vertical="center"/>
    </xf>
    <xf numFmtId="0" fontId="14" fillId="0" borderId="0" xfId="0" applyFont="1" applyAlignment="1">
      <alignment vertical="center"/>
    </xf>
    <xf numFmtId="0" fontId="14" fillId="0" borderId="0" xfId="2" applyFont="1" applyFill="1" applyBorder="1" applyAlignment="1">
      <alignment horizontal="center"/>
    </xf>
    <xf numFmtId="0" fontId="14" fillId="0" borderId="0" xfId="2" applyFont="1" applyFill="1" applyBorder="1" applyAlignment="1"/>
    <xf numFmtId="0" fontId="14" fillId="3" borderId="11" xfId="0" applyFont="1" applyFill="1" applyBorder="1" applyAlignment="1">
      <alignment vertical="center"/>
    </xf>
    <xf numFmtId="0" fontId="14" fillId="8" borderId="1" xfId="2" applyFont="1" applyFill="1" applyBorder="1" applyAlignment="1" applyProtection="1">
      <alignment horizontal="right"/>
      <protection locked="0"/>
    </xf>
    <xf numFmtId="0" fontId="14" fillId="0" borderId="1" xfId="2" applyFont="1" applyFill="1" applyBorder="1" applyAlignment="1"/>
    <xf numFmtId="0" fontId="14" fillId="0" borderId="1" xfId="2" applyNumberFormat="1" applyFont="1" applyFill="1" applyBorder="1" applyAlignment="1"/>
    <xf numFmtId="0" fontId="14" fillId="0" borderId="1" xfId="2" applyFont="1" applyFill="1" applyBorder="1" applyAlignment="1">
      <alignment horizontal="right"/>
    </xf>
    <xf numFmtId="0" fontId="14" fillId="0" borderId="1" xfId="2" applyNumberFormat="1" applyFont="1" applyFill="1" applyBorder="1" applyAlignment="1">
      <alignment horizontal="right"/>
    </xf>
    <xf numFmtId="0" fontId="14" fillId="3" borderId="15"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14" fillId="0" borderId="0" xfId="0" applyFont="1" applyBorder="1" applyAlignment="1">
      <alignment vertical="center"/>
    </xf>
    <xf numFmtId="0" fontId="14" fillId="3" borderId="16" xfId="0" applyFont="1" applyFill="1" applyBorder="1" applyAlignment="1">
      <alignment vertical="center"/>
    </xf>
    <xf numFmtId="0" fontId="14" fillId="3" borderId="162" xfId="0" applyFont="1" applyFill="1" applyBorder="1" applyAlignment="1">
      <alignment vertical="center"/>
    </xf>
    <xf numFmtId="0" fontId="14" fillId="2" borderId="162" xfId="2" applyFont="1" applyFill="1" applyBorder="1" applyAlignment="1">
      <alignment horizontal="center"/>
    </xf>
    <xf numFmtId="0" fontId="14" fillId="0" borderId="168" xfId="2" applyFont="1" applyFill="1" applyBorder="1" applyAlignment="1">
      <alignment horizontal="center"/>
    </xf>
    <xf numFmtId="0" fontId="3" fillId="0" borderId="102" xfId="0" applyFont="1" applyBorder="1" applyAlignment="1">
      <alignment horizontal="center" vertical="center"/>
    </xf>
    <xf numFmtId="0" fontId="3" fillId="0" borderId="107" xfId="0" applyFont="1" applyBorder="1" applyAlignment="1">
      <alignment horizontal="center" vertical="center"/>
    </xf>
    <xf numFmtId="0" fontId="3" fillId="0" borderId="103" xfId="0" applyFont="1" applyBorder="1" applyAlignment="1">
      <alignment horizontal="center" vertical="center"/>
    </xf>
    <xf numFmtId="0" fontId="3" fillId="0" borderId="108" xfId="0" applyFont="1" applyBorder="1" applyAlignment="1">
      <alignment horizontal="center" vertical="center"/>
    </xf>
    <xf numFmtId="0" fontId="3" fillId="0" borderId="152" xfId="0" applyFont="1" applyBorder="1" applyAlignment="1">
      <alignment horizontal="center" vertical="center"/>
    </xf>
    <xf numFmtId="0" fontId="3" fillId="0" borderId="125" xfId="0" applyFont="1" applyBorder="1" applyAlignment="1">
      <alignment horizontal="center" vertical="center"/>
    </xf>
    <xf numFmtId="0" fontId="15" fillId="0" borderId="0" xfId="0" applyFont="1">
      <alignment vertical="center"/>
    </xf>
    <xf numFmtId="0" fontId="44" fillId="0" borderId="82" xfId="0" applyFont="1" applyBorder="1" applyAlignment="1">
      <alignment horizontal="center" vertical="center" wrapText="1"/>
    </xf>
    <xf numFmtId="0" fontId="17" fillId="0" borderId="118" xfId="0" applyFont="1" applyBorder="1" applyAlignment="1">
      <alignment horizontal="center" vertical="center"/>
    </xf>
    <xf numFmtId="0" fontId="17" fillId="0" borderId="162" xfId="0" applyFont="1" applyBorder="1" applyAlignment="1">
      <alignment horizontal="center" vertical="center"/>
    </xf>
    <xf numFmtId="0" fontId="17" fillId="0" borderId="68" xfId="0" applyFont="1" applyBorder="1" applyAlignment="1">
      <alignment horizontal="center" vertical="center"/>
    </xf>
    <xf numFmtId="0" fontId="17" fillId="11" borderId="5" xfId="0" applyFont="1" applyFill="1" applyBorder="1" applyAlignment="1">
      <alignment horizontal="center" vertical="center"/>
    </xf>
    <xf numFmtId="0" fontId="37" fillId="9" borderId="162" xfId="0" applyFont="1" applyFill="1" applyBorder="1" applyAlignment="1" applyProtection="1">
      <alignment horizontal="center" vertical="center"/>
      <protection locked="0"/>
    </xf>
    <xf numFmtId="0" fontId="38" fillId="9" borderId="162" xfId="0" applyFont="1" applyFill="1" applyBorder="1" applyAlignment="1" applyProtection="1">
      <alignment vertical="center"/>
      <protection locked="0"/>
    </xf>
    <xf numFmtId="0" fontId="50" fillId="9" borderId="162" xfId="0" applyFont="1" applyFill="1" applyBorder="1" applyAlignment="1" applyProtection="1">
      <alignment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56" fillId="5" borderId="0" xfId="1" applyFont="1" applyFill="1" applyAlignment="1" applyProtection="1">
      <alignment horizontal="center" vertical="center"/>
      <protection locked="0"/>
    </xf>
    <xf numFmtId="0" fontId="4" fillId="0" borderId="0" xfId="0" applyFont="1" applyAlignment="1">
      <alignment horizontal="left" vertical="center"/>
    </xf>
    <xf numFmtId="0" fontId="25" fillId="8" borderId="0" xfId="1" applyFont="1" applyFill="1" applyAlignment="1" applyProtection="1">
      <alignment horizontal="center" vertical="center"/>
      <protection locked="0"/>
    </xf>
    <xf numFmtId="0" fontId="4" fillId="0" borderId="0" xfId="0" applyFont="1" applyAlignment="1">
      <alignment horizontal="center" vertical="center"/>
    </xf>
    <xf numFmtId="0" fontId="16" fillId="5" borderId="0" xfId="0" applyFont="1" applyFill="1" applyAlignment="1">
      <alignment horizontal="left" vertical="center" wrapText="1"/>
    </xf>
    <xf numFmtId="0" fontId="16" fillId="5" borderId="0" xfId="0" applyFont="1" applyFill="1" applyAlignment="1">
      <alignment horizontal="left" vertical="center"/>
    </xf>
    <xf numFmtId="0" fontId="3" fillId="6" borderId="132" xfId="0" applyFont="1" applyFill="1" applyBorder="1" applyAlignment="1" applyProtection="1">
      <alignment horizontal="center" vertical="center" shrinkToFit="1"/>
      <protection locked="0"/>
    </xf>
    <xf numFmtId="0" fontId="3" fillId="6" borderId="17" xfId="0" applyFont="1" applyFill="1" applyBorder="1" applyAlignment="1" applyProtection="1">
      <alignment horizontal="center" vertical="center" shrinkToFit="1"/>
      <protection locked="0"/>
    </xf>
    <xf numFmtId="0" fontId="3" fillId="6" borderId="58" xfId="0" applyFont="1" applyFill="1" applyBorder="1" applyAlignment="1" applyProtection="1">
      <alignment horizontal="center" vertical="center"/>
      <protection locked="0"/>
    </xf>
    <xf numFmtId="0" fontId="3" fillId="6" borderId="59" xfId="0" applyFont="1" applyFill="1" applyBorder="1" applyAlignment="1" applyProtection="1">
      <alignment horizontal="center" vertical="center"/>
      <protection locked="0"/>
    </xf>
    <xf numFmtId="0" fontId="0" fillId="0" borderId="59" xfId="0" applyBorder="1" applyAlignment="1">
      <alignment vertical="center" wrapText="1"/>
    </xf>
    <xf numFmtId="0" fontId="0" fillId="0" borderId="59" xfId="0" applyBorder="1" applyAlignment="1">
      <alignment vertical="center"/>
    </xf>
    <xf numFmtId="0" fontId="0" fillId="0" borderId="105" xfId="0" applyBorder="1" applyAlignment="1">
      <alignment vertical="center"/>
    </xf>
    <xf numFmtId="0" fontId="17" fillId="0" borderId="172" xfId="0" applyFont="1" applyBorder="1" applyAlignment="1">
      <alignment horizontal="center" vertical="center"/>
    </xf>
    <xf numFmtId="0" fontId="17" fillId="0" borderId="173" xfId="0" applyFont="1" applyBorder="1" applyAlignment="1">
      <alignment horizontal="center" vertical="center"/>
    </xf>
    <xf numFmtId="0" fontId="17" fillId="0" borderId="76" xfId="0" applyFont="1" applyBorder="1" applyAlignment="1">
      <alignment horizontal="center" vertical="center"/>
    </xf>
    <xf numFmtId="0" fontId="0" fillId="0" borderId="135" xfId="0" applyFont="1" applyBorder="1" applyAlignment="1">
      <alignment horizontal="center" vertical="center"/>
    </xf>
    <xf numFmtId="0" fontId="0" fillId="0" borderId="28" xfId="0" applyFont="1" applyBorder="1" applyAlignment="1">
      <alignment horizontal="center" vertical="center"/>
    </xf>
    <xf numFmtId="0" fontId="0" fillId="0" borderId="59" xfId="0" applyBorder="1" applyAlignment="1" applyProtection="1">
      <alignment vertical="center"/>
      <protection locked="0"/>
    </xf>
    <xf numFmtId="0" fontId="3" fillId="6" borderId="79" xfId="0" applyNumberFormat="1" applyFont="1" applyFill="1" applyBorder="1" applyAlignment="1" applyProtection="1">
      <alignment horizontal="center" vertical="center"/>
      <protection locked="0"/>
    </xf>
    <xf numFmtId="49" fontId="3" fillId="6" borderId="20" xfId="0" applyNumberFormat="1" applyFont="1" applyFill="1" applyBorder="1" applyAlignment="1" applyProtection="1">
      <alignment horizontal="center" vertical="center"/>
      <protection locked="0"/>
    </xf>
    <xf numFmtId="0" fontId="17" fillId="0" borderId="131" xfId="0" applyFont="1" applyBorder="1" applyAlignment="1">
      <alignment horizontal="center" vertical="center"/>
    </xf>
    <xf numFmtId="0" fontId="17" fillId="0" borderId="17" xfId="0" applyFont="1" applyBorder="1" applyAlignment="1">
      <alignment horizontal="center" vertical="center"/>
    </xf>
    <xf numFmtId="0" fontId="17" fillId="0" borderId="134" xfId="0" applyFont="1" applyBorder="1" applyAlignment="1">
      <alignment horizontal="center" vertical="center"/>
    </xf>
    <xf numFmtId="0" fontId="17" fillId="0" borderId="59" xfId="0" applyFont="1" applyBorder="1" applyAlignment="1">
      <alignment horizontal="center" vertical="center"/>
    </xf>
    <xf numFmtId="0" fontId="17" fillId="0" borderId="134"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36" xfId="0" applyFont="1" applyBorder="1" applyAlignment="1">
      <alignment horizontal="center" vertical="center"/>
    </xf>
    <xf numFmtId="0" fontId="17" fillId="0" borderId="20" xfId="0" applyFont="1" applyBorder="1" applyAlignment="1">
      <alignment horizontal="center" vertical="center"/>
    </xf>
    <xf numFmtId="49" fontId="3" fillId="6" borderId="58" xfId="0" applyNumberFormat="1" applyFont="1" applyFill="1" applyBorder="1" applyAlignment="1" applyProtection="1">
      <alignment horizontal="center" vertical="center"/>
      <protection locked="0"/>
    </xf>
    <xf numFmtId="49" fontId="3" fillId="6" borderId="59" xfId="0" applyNumberFormat="1" applyFont="1" applyFill="1" applyBorder="1" applyAlignment="1" applyProtection="1">
      <alignment horizontal="center" vertical="center"/>
      <protection locked="0"/>
    </xf>
    <xf numFmtId="0" fontId="3" fillId="6" borderId="59" xfId="0" applyFont="1" applyFill="1" applyBorder="1" applyAlignment="1" applyProtection="1">
      <alignment vertical="center" shrinkToFit="1"/>
      <protection locked="0"/>
    </xf>
    <xf numFmtId="49" fontId="3" fillId="6" borderId="166" xfId="0" applyNumberFormat="1" applyFont="1" applyFill="1" applyBorder="1" applyAlignment="1" applyProtection="1">
      <alignment horizontal="left" vertical="center"/>
      <protection locked="0"/>
    </xf>
    <xf numFmtId="49" fontId="3" fillId="6" borderId="59" xfId="0" applyNumberFormat="1" applyFont="1" applyFill="1" applyBorder="1" applyAlignment="1" applyProtection="1">
      <alignment horizontal="left" vertical="center"/>
      <protection locked="0"/>
    </xf>
    <xf numFmtId="49" fontId="4" fillId="6" borderId="25" xfId="0" applyNumberFormat="1" applyFont="1" applyFill="1" applyBorder="1" applyAlignment="1" applyProtection="1">
      <alignment horizontal="left" vertical="center" shrinkToFit="1"/>
      <protection locked="0"/>
    </xf>
    <xf numFmtId="49" fontId="4" fillId="6" borderId="38" xfId="0" applyNumberFormat="1" applyFont="1" applyFill="1" applyBorder="1" applyAlignment="1" applyProtection="1">
      <alignment horizontal="left" vertical="center" shrinkToFit="1"/>
      <protection locked="0"/>
    </xf>
    <xf numFmtId="0" fontId="5" fillId="0" borderId="6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7" fillId="5" borderId="0" xfId="0" applyFont="1" applyFill="1" applyAlignment="1">
      <alignmen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5" fillId="0" borderId="63" xfId="0" applyFont="1" applyBorder="1" applyAlignment="1">
      <alignment horizontal="center" vertical="center" wrapText="1"/>
    </xf>
    <xf numFmtId="0" fontId="5" fillId="0" borderId="4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3" xfId="0" applyFont="1" applyBorder="1" applyAlignment="1">
      <alignment horizontal="center"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0" fillId="0" borderId="83" xfId="0" applyBorder="1" applyAlignment="1">
      <alignment horizontal="center" vertical="center" wrapText="1"/>
    </xf>
    <xf numFmtId="0" fontId="0" fillId="0" borderId="87" xfId="0" applyBorder="1" applyAlignment="1">
      <alignment horizontal="center" vertical="center"/>
    </xf>
    <xf numFmtId="0" fontId="9" fillId="7" borderId="0" xfId="0" applyFont="1" applyFill="1" applyAlignment="1">
      <alignment horizontal="center" vertical="center"/>
    </xf>
    <xf numFmtId="0" fontId="0" fillId="0" borderId="8" xfId="0" applyBorder="1" applyAlignment="1">
      <alignment horizontal="center" vertical="center"/>
    </xf>
    <xf numFmtId="0" fontId="0" fillId="0" borderId="84" xfId="0" applyBorder="1" applyAlignment="1">
      <alignment horizontal="center" vertical="center"/>
    </xf>
    <xf numFmtId="0" fontId="0" fillId="0" borderId="5" xfId="0" applyBorder="1" applyAlignment="1">
      <alignment horizontal="center" vertical="center" wrapText="1"/>
    </xf>
    <xf numFmtId="0" fontId="0" fillId="0" borderId="66" xfId="0" applyBorder="1" applyAlignment="1">
      <alignment horizontal="center" vertical="center"/>
    </xf>
    <xf numFmtId="0" fontId="0" fillId="0" borderId="66" xfId="0" applyBorder="1" applyAlignment="1">
      <alignment horizontal="center" vertical="center" wrapText="1"/>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center" vertical="center" wrapText="1"/>
    </xf>
    <xf numFmtId="0" fontId="37" fillId="0" borderId="24" xfId="0" applyFont="1" applyBorder="1" applyAlignment="1">
      <alignment horizontal="left" vertical="center" indent="1"/>
    </xf>
    <xf numFmtId="0" fontId="37" fillId="0" borderId="41" xfId="0" applyFont="1" applyBorder="1" applyAlignment="1">
      <alignment horizontal="left" vertical="center" indent="1"/>
    </xf>
    <xf numFmtId="0" fontId="37" fillId="0" borderId="42" xfId="0" applyFont="1" applyBorder="1" applyAlignment="1">
      <alignment horizontal="left" vertical="center" indent="1"/>
    </xf>
    <xf numFmtId="0" fontId="53" fillId="0" borderId="24" xfId="0" applyFont="1" applyBorder="1" applyAlignment="1">
      <alignment horizontal="center" vertical="center" shrinkToFit="1"/>
    </xf>
    <xf numFmtId="0" fontId="53" fillId="0" borderId="42" xfId="0" applyFont="1" applyBorder="1" applyAlignment="1">
      <alignment horizontal="center" vertical="center" shrinkToFit="1"/>
    </xf>
    <xf numFmtId="0" fontId="38" fillId="0" borderId="24" xfId="0" applyFont="1" applyBorder="1" applyAlignment="1">
      <alignment horizontal="center" vertical="center"/>
    </xf>
    <xf numFmtId="0" fontId="38" fillId="0" borderId="41" xfId="0" applyFont="1" applyBorder="1" applyAlignment="1">
      <alignment horizontal="center" vertical="center"/>
    </xf>
    <xf numFmtId="0" fontId="37" fillId="9" borderId="25" xfId="0" applyFont="1" applyFill="1" applyBorder="1" applyAlignment="1" applyProtection="1">
      <alignment horizontal="left" vertical="center" indent="1" shrinkToFit="1"/>
      <protection locked="0"/>
    </xf>
    <xf numFmtId="0" fontId="37" fillId="9" borderId="38" xfId="0" applyFont="1" applyFill="1" applyBorder="1" applyAlignment="1" applyProtection="1">
      <alignment horizontal="left" vertical="center" indent="1" shrinkToFit="1"/>
      <protection locked="0"/>
    </xf>
    <xf numFmtId="0" fontId="37" fillId="9" borderId="28" xfId="0" applyFont="1" applyFill="1" applyBorder="1" applyAlignment="1" applyProtection="1">
      <alignment horizontal="left" vertical="center" indent="1" shrinkToFit="1"/>
      <protection locked="0"/>
    </xf>
    <xf numFmtId="0" fontId="53" fillId="9" borderId="25" xfId="0" applyFont="1" applyFill="1" applyBorder="1" applyAlignment="1" applyProtection="1">
      <alignment horizontal="center" vertical="center" shrinkToFit="1"/>
      <protection locked="0"/>
    </xf>
    <xf numFmtId="0" fontId="53" fillId="9" borderId="28" xfId="0" applyFont="1" applyFill="1" applyBorder="1" applyAlignment="1" applyProtection="1">
      <alignment horizontal="center" vertical="center" shrinkToFit="1"/>
      <protection locked="0"/>
    </xf>
    <xf numFmtId="0" fontId="38" fillId="9" borderId="25" xfId="0" applyFont="1" applyFill="1" applyBorder="1" applyAlignment="1" applyProtection="1">
      <alignment horizontal="center" vertical="center"/>
      <protection locked="0"/>
    </xf>
    <xf numFmtId="0" fontId="38" fillId="9" borderId="38" xfId="0" applyFont="1" applyFill="1" applyBorder="1" applyAlignment="1" applyProtection="1">
      <alignment horizontal="center" vertical="center"/>
      <protection locked="0"/>
    </xf>
    <xf numFmtId="0" fontId="37" fillId="9" borderId="79" xfId="0" applyFont="1" applyFill="1" applyBorder="1" applyAlignment="1" applyProtection="1">
      <alignment horizontal="left" vertical="center" indent="1" shrinkToFit="1"/>
      <protection locked="0"/>
    </xf>
    <xf numFmtId="0" fontId="37" fillId="9" borderId="20" xfId="0" applyFont="1" applyFill="1" applyBorder="1" applyAlignment="1" applyProtection="1">
      <alignment horizontal="left" vertical="center" indent="1" shrinkToFit="1"/>
      <protection locked="0"/>
    </xf>
    <xf numFmtId="0" fontId="37" fillId="9" borderId="36" xfId="0" applyFont="1" applyFill="1" applyBorder="1" applyAlignment="1" applyProtection="1">
      <alignment horizontal="left" vertical="center" indent="1" shrinkToFit="1"/>
      <protection locked="0"/>
    </xf>
    <xf numFmtId="0" fontId="53" fillId="9" borderId="79" xfId="0" applyFont="1" applyFill="1" applyBorder="1" applyAlignment="1" applyProtection="1">
      <alignment horizontal="center" vertical="center" shrinkToFit="1"/>
      <protection locked="0"/>
    </xf>
    <xf numFmtId="0" fontId="53" fillId="9" borderId="36" xfId="0" applyFont="1" applyFill="1" applyBorder="1" applyAlignment="1" applyProtection="1">
      <alignment horizontal="center" vertical="center" shrinkToFit="1"/>
      <protection locked="0"/>
    </xf>
    <xf numFmtId="0" fontId="38" fillId="9" borderId="79" xfId="0" applyFont="1" applyFill="1" applyBorder="1" applyAlignment="1" applyProtection="1">
      <alignment horizontal="center" vertical="center"/>
      <protection locked="0"/>
    </xf>
    <xf numFmtId="0" fontId="38" fillId="9" borderId="20" xfId="0" applyFont="1" applyFill="1" applyBorder="1" applyAlignment="1" applyProtection="1">
      <alignment horizontal="center" vertical="center"/>
      <protection locked="0"/>
    </xf>
    <xf numFmtId="0" fontId="0" fillId="0" borderId="97" xfId="0" applyBorder="1" applyAlignment="1">
      <alignment horizontal="center" vertical="center"/>
    </xf>
    <xf numFmtId="0" fontId="0" fillId="0" borderId="98" xfId="0" applyBorder="1" applyAlignment="1">
      <alignment horizontal="center" vertical="center"/>
    </xf>
    <xf numFmtId="0" fontId="37" fillId="9" borderId="9" xfId="0" applyFont="1" applyFill="1" applyBorder="1" applyAlignment="1" applyProtection="1">
      <alignment horizontal="left" vertical="center" indent="1" shrinkToFit="1"/>
      <protection locked="0"/>
    </xf>
    <xf numFmtId="0" fontId="37" fillId="9" borderId="39" xfId="0" applyFont="1" applyFill="1" applyBorder="1" applyAlignment="1" applyProtection="1">
      <alignment horizontal="left" vertical="center" indent="1" shrinkToFit="1"/>
      <protection locked="0"/>
    </xf>
    <xf numFmtId="0" fontId="17" fillId="0" borderId="0" xfId="0" applyFont="1" applyBorder="1" applyAlignment="1">
      <alignment horizontal="right"/>
    </xf>
    <xf numFmtId="5" fontId="58" fillId="0" borderId="163" xfId="0" applyNumberFormat="1" applyFont="1" applyBorder="1" applyAlignment="1">
      <alignment horizontal="center" vertical="center"/>
    </xf>
    <xf numFmtId="5" fontId="58" fillId="0" borderId="164" xfId="0" applyNumberFormat="1" applyFont="1" applyBorder="1" applyAlignment="1">
      <alignment horizontal="center" vertical="center"/>
    </xf>
    <xf numFmtId="5" fontId="58" fillId="0" borderId="165" xfId="0" applyNumberFormat="1" applyFont="1" applyBorder="1" applyAlignment="1">
      <alignment horizontal="center" vertical="center"/>
    </xf>
    <xf numFmtId="5" fontId="58" fillId="0" borderId="60" xfId="0" applyNumberFormat="1" applyFont="1" applyBorder="1" applyAlignment="1">
      <alignment horizontal="center" vertical="center"/>
    </xf>
    <xf numFmtId="5" fontId="58" fillId="0" borderId="0" xfId="0" applyNumberFormat="1" applyFont="1" applyBorder="1" applyAlignment="1">
      <alignment horizontal="center" vertical="center"/>
    </xf>
    <xf numFmtId="5" fontId="58" fillId="0" borderId="109" xfId="0" applyNumberFormat="1" applyFont="1" applyBorder="1" applyAlignment="1">
      <alignment horizontal="center" vertical="center"/>
    </xf>
    <xf numFmtId="5" fontId="58" fillId="0" borderId="110" xfId="0" applyNumberFormat="1" applyFont="1" applyBorder="1" applyAlignment="1">
      <alignment horizontal="center" vertical="center"/>
    </xf>
    <xf numFmtId="5" fontId="58" fillId="0" borderId="111" xfId="0" applyNumberFormat="1" applyFont="1" applyBorder="1" applyAlignment="1">
      <alignment horizontal="center" vertical="center"/>
    </xf>
    <xf numFmtId="5" fontId="58" fillId="0" borderId="112" xfId="0" applyNumberFormat="1" applyFont="1" applyBorder="1" applyAlignment="1">
      <alignment horizontal="center" vertical="center"/>
    </xf>
    <xf numFmtId="0" fontId="3" fillId="0" borderId="128" xfId="0" applyFont="1" applyBorder="1" applyAlignment="1">
      <alignment vertical="center" shrinkToFit="1"/>
    </xf>
    <xf numFmtId="0" fontId="3" fillId="0" borderId="129" xfId="0" applyFont="1" applyBorder="1" applyAlignment="1">
      <alignment vertical="center" shrinkToFit="1"/>
    </xf>
    <xf numFmtId="0" fontId="3" fillId="0" borderId="130" xfId="0" applyFont="1" applyBorder="1" applyAlignment="1">
      <alignment vertical="center" shrinkToFit="1"/>
    </xf>
    <xf numFmtId="0" fontId="3" fillId="0" borderId="155" xfId="0" applyFont="1" applyBorder="1" applyAlignment="1">
      <alignment vertical="center" shrinkToFit="1"/>
    </xf>
    <xf numFmtId="0" fontId="3" fillId="0" borderId="142" xfId="0" applyFont="1" applyBorder="1" applyAlignment="1">
      <alignment vertical="center" shrinkToFit="1"/>
    </xf>
    <xf numFmtId="0" fontId="3" fillId="0" borderId="143" xfId="0" applyFont="1" applyBorder="1" applyAlignment="1">
      <alignment vertical="center" shrinkToFit="1"/>
    </xf>
    <xf numFmtId="0" fontId="3" fillId="0" borderId="119" xfId="0" applyFont="1" applyBorder="1" applyAlignment="1">
      <alignment horizontal="left" vertical="center" indent="1"/>
    </xf>
    <xf numFmtId="0" fontId="3" fillId="0" borderId="120" xfId="0" applyFont="1" applyBorder="1" applyAlignment="1">
      <alignment horizontal="left" vertical="center" indent="1"/>
    </xf>
    <xf numFmtId="0" fontId="47" fillId="0" borderId="0" xfId="0" applyFont="1" applyAlignment="1">
      <alignment horizontal="center" vertical="center"/>
    </xf>
    <xf numFmtId="0" fontId="17" fillId="0" borderId="18" xfId="0" applyFont="1" applyBorder="1" applyAlignment="1">
      <alignment horizontal="center" vertical="center"/>
    </xf>
    <xf numFmtId="0" fontId="17" fillId="0" borderId="159" xfId="0" applyFont="1" applyBorder="1" applyAlignment="1">
      <alignment horizontal="center" vertical="center"/>
    </xf>
    <xf numFmtId="0" fontId="17" fillId="11" borderId="148" xfId="0" applyFont="1" applyFill="1" applyBorder="1" applyAlignment="1">
      <alignment horizontal="center" vertical="center"/>
    </xf>
    <xf numFmtId="0" fontId="17" fillId="11" borderId="121" xfId="0" applyFont="1" applyFill="1" applyBorder="1" applyAlignment="1">
      <alignment horizontal="center" vertical="center"/>
    </xf>
    <xf numFmtId="0" fontId="17" fillId="11" borderId="150" xfId="0" applyFont="1" applyFill="1" applyBorder="1" applyAlignment="1">
      <alignment horizontal="center" vertical="center"/>
    </xf>
    <xf numFmtId="0" fontId="17" fillId="11" borderId="144" xfId="0" applyFont="1" applyFill="1" applyBorder="1" applyAlignment="1">
      <alignment horizontal="center" vertical="center"/>
    </xf>
    <xf numFmtId="0" fontId="17" fillId="11" borderId="117" xfId="0" applyFont="1" applyFill="1" applyBorder="1" applyAlignment="1">
      <alignment horizontal="center" vertical="center"/>
    </xf>
    <xf numFmtId="0" fontId="17" fillId="11" borderId="118" xfId="0" applyFont="1" applyFill="1" applyBorder="1" applyAlignment="1">
      <alignment horizontal="center" vertical="center"/>
    </xf>
    <xf numFmtId="0" fontId="17" fillId="0" borderId="26" xfId="0" applyFont="1" applyBorder="1" applyAlignment="1">
      <alignment horizontal="center" vertical="center" wrapText="1"/>
    </xf>
    <xf numFmtId="0" fontId="17" fillId="0" borderId="144" xfId="0" applyFont="1" applyBorder="1" applyAlignment="1">
      <alignment horizontal="center" vertical="center"/>
    </xf>
    <xf numFmtId="0" fontId="17" fillId="0" borderId="117" xfId="0" applyFont="1" applyBorder="1" applyAlignment="1">
      <alignment horizontal="center" vertical="center"/>
    </xf>
    <xf numFmtId="0" fontId="3" fillId="0" borderId="145" xfId="0" applyFont="1" applyBorder="1" applyAlignment="1">
      <alignment vertical="center"/>
    </xf>
    <xf numFmtId="0" fontId="3" fillId="0" borderId="100" xfId="0" applyFont="1" applyBorder="1" applyAlignment="1">
      <alignment vertical="center"/>
    </xf>
    <xf numFmtId="0" fontId="3" fillId="0" borderId="170" xfId="0" applyFont="1" applyBorder="1" applyAlignment="1">
      <alignment vertical="center"/>
    </xf>
    <xf numFmtId="0" fontId="3" fillId="0" borderId="171" xfId="0" applyFont="1" applyBorder="1" applyAlignment="1">
      <alignment vertical="center"/>
    </xf>
    <xf numFmtId="0" fontId="3" fillId="0" borderId="146" xfId="0" applyFont="1" applyBorder="1" applyAlignment="1">
      <alignment vertical="center"/>
    </xf>
    <xf numFmtId="0" fontId="3" fillId="0" borderId="169" xfId="0" applyFont="1" applyBorder="1" applyAlignment="1">
      <alignment vertical="center"/>
    </xf>
    <xf numFmtId="0" fontId="3" fillId="0" borderId="123" xfId="0" applyFont="1" applyBorder="1" applyAlignment="1">
      <alignment vertical="center"/>
    </xf>
    <xf numFmtId="0" fontId="3" fillId="0" borderId="158" xfId="0" applyFont="1" applyBorder="1" applyAlignment="1">
      <alignment vertical="center"/>
    </xf>
    <xf numFmtId="0" fontId="17" fillId="11" borderId="122" xfId="0" applyFont="1" applyFill="1" applyBorder="1" applyAlignment="1">
      <alignment horizontal="center" vertical="center"/>
    </xf>
    <xf numFmtId="0" fontId="17" fillId="0" borderId="149" xfId="0" applyFont="1" applyBorder="1" applyAlignment="1">
      <alignment horizontal="center" vertical="center"/>
    </xf>
    <xf numFmtId="0" fontId="17" fillId="0" borderId="101" xfId="0" applyFont="1" applyBorder="1" applyAlignment="1">
      <alignment horizontal="center" vertical="center"/>
    </xf>
    <xf numFmtId="0" fontId="17" fillId="0" borderId="31" xfId="0" applyFont="1" applyBorder="1" applyAlignment="1">
      <alignment horizontal="center" vertical="center"/>
    </xf>
    <xf numFmtId="0" fontId="17" fillId="0" borderId="106" xfId="0" applyFont="1" applyBorder="1" applyAlignment="1">
      <alignment horizontal="center" vertical="center"/>
    </xf>
    <xf numFmtId="0" fontId="3" fillId="0" borderId="145" xfId="0" applyFont="1" applyBorder="1" applyAlignment="1">
      <alignment vertical="center" shrinkToFit="1"/>
    </xf>
    <xf numFmtId="0" fontId="3" fillId="0" borderId="100" xfId="0" applyFont="1" applyBorder="1" applyAlignment="1">
      <alignment vertical="center" shrinkToFit="1"/>
    </xf>
    <xf numFmtId="0" fontId="3" fillId="0" borderId="102" xfId="0" applyFont="1" applyBorder="1" applyAlignment="1">
      <alignment vertical="center" shrinkToFit="1"/>
    </xf>
    <xf numFmtId="0" fontId="3" fillId="0" borderId="107" xfId="0" applyFont="1" applyBorder="1" applyAlignment="1">
      <alignment vertical="center" shrinkToFit="1"/>
    </xf>
    <xf numFmtId="0" fontId="3" fillId="0" borderId="158" xfId="0" applyFont="1" applyBorder="1" applyAlignment="1">
      <alignment vertical="center" shrinkToFit="1"/>
    </xf>
    <xf numFmtId="0" fontId="3" fillId="0" borderId="153" xfId="0" applyFont="1" applyBorder="1" applyAlignment="1">
      <alignment vertical="center" shrinkToFit="1"/>
    </xf>
    <xf numFmtId="0" fontId="3" fillId="0" borderId="154" xfId="0" applyFont="1" applyBorder="1" applyAlignment="1">
      <alignment vertical="center" shrinkToFit="1"/>
    </xf>
    <xf numFmtId="0" fontId="3" fillId="0" borderId="147" xfId="0" applyFont="1" applyBorder="1" applyAlignment="1">
      <alignment vertical="center" shrinkToFit="1"/>
    </xf>
    <xf numFmtId="0" fontId="3" fillId="0" borderId="124" xfId="0" applyFont="1" applyBorder="1" applyAlignment="1">
      <alignment vertical="center" shrinkToFit="1"/>
    </xf>
    <xf numFmtId="0" fontId="3" fillId="0" borderId="125" xfId="0" applyFont="1" applyBorder="1" applyAlignment="1">
      <alignment vertical="center" shrinkToFit="1"/>
    </xf>
    <xf numFmtId="0" fontId="17" fillId="0" borderId="126" xfId="0" applyFont="1" applyBorder="1" applyAlignment="1">
      <alignment horizontal="center" vertical="center"/>
    </xf>
    <xf numFmtId="0" fontId="17" fillId="0" borderId="167" xfId="0" applyFont="1" applyBorder="1" applyAlignment="1">
      <alignment horizontal="center" vertical="center"/>
    </xf>
    <xf numFmtId="0" fontId="17" fillId="0" borderId="162" xfId="0" applyFont="1" applyBorder="1" applyAlignment="1">
      <alignment horizontal="center" vertical="center"/>
    </xf>
    <xf numFmtId="0" fontId="17" fillId="11" borderId="39" xfId="0" applyFont="1" applyFill="1" applyBorder="1" applyAlignment="1">
      <alignment horizontal="center" vertical="center"/>
    </xf>
    <xf numFmtId="0" fontId="17" fillId="11" borderId="156" xfId="0" applyFont="1" applyFill="1" applyBorder="1" applyAlignment="1">
      <alignment horizontal="center" vertical="center"/>
    </xf>
    <xf numFmtId="0" fontId="17" fillId="11" borderId="9" xfId="0" applyFont="1" applyFill="1" applyBorder="1" applyAlignment="1">
      <alignment horizontal="center" vertical="center"/>
    </xf>
    <xf numFmtId="0" fontId="17" fillId="11" borderId="157" xfId="0" applyFont="1" applyFill="1" applyBorder="1" applyAlignment="1">
      <alignment horizontal="center" vertical="center"/>
    </xf>
    <xf numFmtId="0" fontId="54" fillId="0" borderId="162" xfId="0" applyFont="1" applyBorder="1" applyAlignment="1">
      <alignment horizontal="center" vertical="center"/>
    </xf>
    <xf numFmtId="0" fontId="54" fillId="0" borderId="166" xfId="0" applyFont="1" applyBorder="1" applyAlignment="1">
      <alignment horizontal="center" vertical="center"/>
    </xf>
    <xf numFmtId="0" fontId="54" fillId="0" borderId="167" xfId="0" applyFont="1" applyBorder="1" applyAlignment="1">
      <alignment horizontal="center" vertical="center"/>
    </xf>
    <xf numFmtId="0" fontId="21" fillId="0" borderId="164" xfId="0" applyFont="1" applyBorder="1" applyAlignment="1">
      <alignment horizontal="right" vertical="center"/>
    </xf>
    <xf numFmtId="0" fontId="54" fillId="0" borderId="79" xfId="0" applyFont="1" applyBorder="1" applyAlignment="1">
      <alignment horizontal="center" vertical="center"/>
    </xf>
    <xf numFmtId="0" fontId="54" fillId="0" borderId="36" xfId="0" applyFont="1" applyBorder="1" applyAlignment="1">
      <alignment horizontal="center" vertical="center"/>
    </xf>
    <xf numFmtId="0" fontId="2" fillId="0" borderId="0" xfId="0" applyFont="1" applyBorder="1" applyAlignment="1">
      <alignment horizontal="right" vertical="center"/>
    </xf>
    <xf numFmtId="0" fontId="2" fillId="0" borderId="115" xfId="0" applyFont="1" applyBorder="1" applyAlignment="1">
      <alignment horizontal="right" vertical="center" shrinkToFit="1"/>
    </xf>
    <xf numFmtId="0" fontId="2" fillId="0" borderId="0" xfId="0" applyFont="1" applyBorder="1" applyAlignment="1">
      <alignment horizontal="right" vertical="center" shrinkToFit="1"/>
    </xf>
    <xf numFmtId="0" fontId="17" fillId="0" borderId="36" xfId="0" applyFont="1" applyBorder="1" applyAlignment="1">
      <alignment horizontal="center" vertical="center"/>
    </xf>
    <xf numFmtId="0" fontId="17" fillId="0" borderId="68" xfId="0" applyFont="1" applyBorder="1" applyAlignment="1">
      <alignment horizontal="center" vertical="center"/>
    </xf>
    <xf numFmtId="0" fontId="17" fillId="0" borderId="161" xfId="0" applyFont="1" applyBorder="1" applyAlignment="1">
      <alignment horizontal="center" vertical="center" wrapText="1"/>
    </xf>
    <xf numFmtId="0" fontId="17" fillId="0" borderId="19" xfId="0" applyFont="1" applyBorder="1" applyAlignment="1">
      <alignment horizontal="center" vertical="center"/>
    </xf>
    <xf numFmtId="0" fontId="3" fillId="0" borderId="17" xfId="0" applyFont="1" applyBorder="1" applyAlignment="1">
      <alignment horizontal="left" vertical="center" indent="1"/>
    </xf>
    <xf numFmtId="0" fontId="3" fillId="0" borderId="133" xfId="0" applyFont="1" applyBorder="1" applyAlignment="1">
      <alignment horizontal="left" vertical="center" indent="1"/>
    </xf>
    <xf numFmtId="0" fontId="3" fillId="0" borderId="164" xfId="0" applyFont="1" applyBorder="1" applyAlignment="1">
      <alignment horizontal="left" indent="1"/>
    </xf>
    <xf numFmtId="0" fontId="3" fillId="0" borderId="165" xfId="0" applyFont="1" applyBorder="1" applyAlignment="1">
      <alignment horizontal="left" indent="1"/>
    </xf>
    <xf numFmtId="0" fontId="3" fillId="0" borderId="141" xfId="0" applyFont="1" applyBorder="1" applyAlignment="1">
      <alignment horizontal="left" vertical="center" indent="2"/>
    </xf>
    <xf numFmtId="0" fontId="3" fillId="0" borderId="127" xfId="0" applyFont="1" applyBorder="1" applyAlignment="1">
      <alignment horizontal="left" vertical="center" indent="2"/>
    </xf>
    <xf numFmtId="0" fontId="3" fillId="0" borderId="142" xfId="0" applyFont="1" applyBorder="1" applyAlignment="1">
      <alignment horizontal="left" vertical="center"/>
    </xf>
    <xf numFmtId="0" fontId="3" fillId="0" borderId="143" xfId="0" applyFont="1" applyBorder="1" applyAlignment="1">
      <alignment horizontal="left" vertical="center"/>
    </xf>
  </cellXfs>
  <cellStyles count="3">
    <cellStyle name="ハイパーリンク" xfId="1" builtinId="8"/>
    <cellStyle name="標準" xfId="0" builtinId="0"/>
    <cellStyle name="標準_作業用（触らないで！）"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66675</xdr:colOff>
      <xdr:row>19</xdr:row>
      <xdr:rowOff>95250</xdr:rowOff>
    </xdr:from>
    <xdr:to>
      <xdr:col>9</xdr:col>
      <xdr:colOff>584200</xdr:colOff>
      <xdr:row>23</xdr:row>
      <xdr:rowOff>114300</xdr:rowOff>
    </xdr:to>
    <xdr:sp macro="" textlink="">
      <xdr:nvSpPr>
        <xdr:cNvPr id="4178" name="Rectangle 2">
          <a:extLst>
            <a:ext uri="{FF2B5EF4-FFF2-40B4-BE49-F238E27FC236}">
              <a16:creationId xmlns:a16="http://schemas.microsoft.com/office/drawing/2014/main" xmlns="" id="{00000000-0008-0000-0000-000052100000}"/>
            </a:ext>
          </a:extLst>
        </xdr:cNvPr>
        <xdr:cNvSpPr>
          <a:spLocks noChangeArrowheads="1"/>
        </xdr:cNvSpPr>
      </xdr:nvSpPr>
      <xdr:spPr bwMode="auto">
        <a:xfrm>
          <a:off x="625475" y="3340100"/>
          <a:ext cx="4943475" cy="831850"/>
        </a:xfrm>
        <a:prstGeom prst="rect">
          <a:avLst/>
        </a:prstGeom>
        <a:solidFill>
          <a:srgbClr val="FFFFCC">
            <a:alpha val="0"/>
          </a:srgbClr>
        </a:solidFill>
        <a:ln w="50800">
          <a:solidFill>
            <a:srgbClr val="0000FF"/>
          </a:solidFill>
          <a:miter lim="800000"/>
          <a:headEnd/>
          <a:tailEnd/>
        </a:ln>
      </xdr:spPr>
    </xdr:sp>
    <xdr:clientData/>
  </xdr:twoCellAnchor>
  <xdr:twoCellAnchor>
    <xdr:from>
      <xdr:col>2</xdr:col>
      <xdr:colOff>66675</xdr:colOff>
      <xdr:row>24</xdr:row>
      <xdr:rowOff>104775</xdr:rowOff>
    </xdr:from>
    <xdr:to>
      <xdr:col>9</xdr:col>
      <xdr:colOff>577850</xdr:colOff>
      <xdr:row>32</xdr:row>
      <xdr:rowOff>19050</xdr:rowOff>
    </xdr:to>
    <xdr:sp macro="" textlink="">
      <xdr:nvSpPr>
        <xdr:cNvPr id="4179" name="Rectangle 3">
          <a:extLst>
            <a:ext uri="{FF2B5EF4-FFF2-40B4-BE49-F238E27FC236}">
              <a16:creationId xmlns:a16="http://schemas.microsoft.com/office/drawing/2014/main" xmlns="" id="{00000000-0008-0000-0000-000053100000}"/>
            </a:ext>
          </a:extLst>
        </xdr:cNvPr>
        <xdr:cNvSpPr>
          <a:spLocks noChangeArrowheads="1"/>
        </xdr:cNvSpPr>
      </xdr:nvSpPr>
      <xdr:spPr bwMode="auto">
        <a:xfrm>
          <a:off x="625475" y="4365625"/>
          <a:ext cx="4937125" cy="1539875"/>
        </a:xfrm>
        <a:prstGeom prst="rect">
          <a:avLst/>
        </a:prstGeom>
        <a:noFill/>
        <a:ln w="50800">
          <a:solidFill>
            <a:srgbClr val="CCCCFF"/>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380999</xdr:colOff>
      <xdr:row>7</xdr:row>
      <xdr:rowOff>43392</xdr:rowOff>
    </xdr:from>
    <xdr:to>
      <xdr:col>13</xdr:col>
      <xdr:colOff>561974</xdr:colOff>
      <xdr:row>9</xdr:row>
      <xdr:rowOff>114300</xdr:rowOff>
    </xdr:to>
    <xdr:sp macro="" textlink="">
      <xdr:nvSpPr>
        <xdr:cNvPr id="4" name="四角形吹き出し 3">
          <a:extLst>
            <a:ext uri="{FF2B5EF4-FFF2-40B4-BE49-F238E27FC236}">
              <a16:creationId xmlns:a16="http://schemas.microsoft.com/office/drawing/2014/main" xmlns="" id="{00000000-0008-0000-0100-000004000000}"/>
            </a:ext>
          </a:extLst>
        </xdr:cNvPr>
        <xdr:cNvSpPr/>
      </xdr:nvSpPr>
      <xdr:spPr>
        <a:xfrm>
          <a:off x="7724774" y="1967442"/>
          <a:ext cx="2238375" cy="718608"/>
        </a:xfrm>
        <a:prstGeom prst="wedgeRectCallout">
          <a:avLst>
            <a:gd name="adj1" fmla="val -51117"/>
            <a:gd name="adj2" fmla="val 102354"/>
          </a:avLst>
        </a:prstGeom>
        <a:solidFill>
          <a:srgbClr val="FFCC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rgbClr val="FF0000"/>
              </a:solidFill>
            </a:rPr>
            <a:t>大文字・小文字、記号などの</a:t>
          </a:r>
          <a:endParaRPr kumimoji="1" lang="en-US" altLang="ja-JP" sz="1200" b="1">
            <a:solidFill>
              <a:srgbClr val="FF0000"/>
            </a:solidFill>
          </a:endParaRPr>
        </a:p>
        <a:p>
          <a:pPr algn="l">
            <a:lnSpc>
              <a:spcPts val="1400"/>
            </a:lnSpc>
          </a:pPr>
          <a:r>
            <a:rPr kumimoji="1" lang="ja-JP" altLang="en-US" sz="1200" b="1">
              <a:solidFill>
                <a:srgbClr val="FF0000"/>
              </a:solidFill>
            </a:rPr>
            <a:t>入力間違いにご注意ください。</a:t>
          </a:r>
          <a:endParaRPr kumimoji="1" lang="en-US" altLang="ja-JP" sz="1200" b="1">
            <a:solidFill>
              <a:srgbClr val="FF0000"/>
            </a:solidFill>
          </a:endParaRPr>
        </a:p>
        <a:p>
          <a:pPr algn="l">
            <a:lnSpc>
              <a:spcPts val="1400"/>
            </a:lnSpc>
          </a:pPr>
          <a:r>
            <a:rPr kumimoji="1" lang="ja-JP" altLang="en-US" sz="1200" b="1">
              <a:solidFill>
                <a:srgbClr val="FF0000"/>
              </a:solidFill>
            </a:rPr>
            <a:t>今一度、確認をお願いします。</a:t>
          </a:r>
        </a:p>
      </xdr:txBody>
    </xdr:sp>
    <xdr:clientData/>
  </xdr:twoCellAnchor>
  <xdr:twoCellAnchor>
    <xdr:from>
      <xdr:col>3</xdr:col>
      <xdr:colOff>76200</xdr:colOff>
      <xdr:row>15</xdr:row>
      <xdr:rowOff>114300</xdr:rowOff>
    </xdr:from>
    <xdr:to>
      <xdr:col>11</xdr:col>
      <xdr:colOff>247650</xdr:colOff>
      <xdr:row>20</xdr:row>
      <xdr:rowOff>19050</xdr:rowOff>
    </xdr:to>
    <xdr:sp macro="" textlink="">
      <xdr:nvSpPr>
        <xdr:cNvPr id="3" name="四角形吹き出し 2">
          <a:extLst>
            <a:ext uri="{FF2B5EF4-FFF2-40B4-BE49-F238E27FC236}">
              <a16:creationId xmlns:a16="http://schemas.microsoft.com/office/drawing/2014/main" xmlns="" id="{00000000-0008-0000-0100-000003000000}"/>
            </a:ext>
          </a:extLst>
        </xdr:cNvPr>
        <xdr:cNvSpPr/>
      </xdr:nvSpPr>
      <xdr:spPr>
        <a:xfrm>
          <a:off x="2400300" y="4486275"/>
          <a:ext cx="5876925" cy="762000"/>
        </a:xfrm>
        <a:prstGeom prst="wedgeRectCallout">
          <a:avLst>
            <a:gd name="adj1" fmla="val -2577"/>
            <a:gd name="adj2" fmla="val -107165"/>
          </a:avLst>
        </a:prstGeom>
        <a:solidFill>
          <a:srgbClr val="FFCC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rgbClr val="FF0000"/>
              </a:solidFill>
            </a:rPr>
            <a:t>本年度も、当日の参加者に人数制限があります。　また番組部門は非公開です。</a:t>
          </a:r>
          <a:endParaRPr kumimoji="1" lang="en-US" altLang="ja-JP" sz="1200" b="1">
            <a:solidFill>
              <a:srgbClr val="FF0000"/>
            </a:solidFill>
          </a:endParaRPr>
        </a:p>
        <a:p>
          <a:pPr algn="l">
            <a:lnSpc>
              <a:spcPts val="1400"/>
            </a:lnSpc>
          </a:pPr>
          <a:r>
            <a:rPr kumimoji="1" lang="ja-JP" altLang="en-US" sz="1200" b="1">
              <a:solidFill>
                <a:srgbClr val="FF0000"/>
              </a:solidFill>
            </a:rPr>
            <a:t>そのため、「参加できないがプログラムは欲しい」という人数も含めて入力ください。</a:t>
          </a:r>
          <a:endParaRPr kumimoji="1" lang="en-US" altLang="ja-JP" sz="1200" b="1">
            <a:solidFill>
              <a:srgbClr val="FF0000"/>
            </a:solidFill>
          </a:endParaRPr>
        </a:p>
        <a:p>
          <a:pPr algn="l">
            <a:lnSpc>
              <a:spcPts val="1400"/>
            </a:lnSpc>
          </a:pPr>
          <a:r>
            <a:rPr kumimoji="1" lang="ja-JP" altLang="en-US" sz="1200" b="1">
              <a:solidFill>
                <a:srgbClr val="FF0000"/>
              </a:solidFill>
            </a:rPr>
            <a:t>本年度も、この人数分のプログラム冊子をお渡しします。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3</xdr:row>
      <xdr:rowOff>19050</xdr:rowOff>
    </xdr:from>
    <xdr:to>
      <xdr:col>5</xdr:col>
      <xdr:colOff>78441</xdr:colOff>
      <xdr:row>3</xdr:row>
      <xdr:rowOff>616324</xdr:rowOff>
    </xdr:to>
    <xdr:sp macro="" textlink="">
      <xdr:nvSpPr>
        <xdr:cNvPr id="5121" name="四角形吹き出し 2">
          <a:extLst>
            <a:ext uri="{FF2B5EF4-FFF2-40B4-BE49-F238E27FC236}">
              <a16:creationId xmlns:a16="http://schemas.microsoft.com/office/drawing/2014/main" xmlns="" id="{00000000-0008-0000-0200-000001140000}"/>
            </a:ext>
          </a:extLst>
        </xdr:cNvPr>
        <xdr:cNvSpPr>
          <a:spLocks noChangeArrowheads="1"/>
        </xdr:cNvSpPr>
      </xdr:nvSpPr>
      <xdr:spPr bwMode="auto">
        <a:xfrm>
          <a:off x="1476935" y="1531844"/>
          <a:ext cx="2355477" cy="597274"/>
        </a:xfrm>
        <a:prstGeom prst="wedgeRectCallout">
          <a:avLst>
            <a:gd name="adj1" fmla="val -8833"/>
            <a:gd name="adj2" fmla="val 84741"/>
          </a:avLst>
        </a:prstGeom>
        <a:solidFill>
          <a:srgbClr val="E0E9F4"/>
        </a:solidFill>
        <a:ln w="25400" algn="ctr">
          <a:solidFill>
            <a:srgbClr val="385D8A"/>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希望される場所（複数歓迎）に</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「１」</a:t>
          </a:r>
          <a:r>
            <a:rPr lang="ja-JP" altLang="en-US" sz="1100" b="0" i="0" u="none" strike="noStrike" baseline="0">
              <a:solidFill>
                <a:srgbClr val="000000"/>
              </a:solidFill>
              <a:latin typeface="ＭＳ Ｐゴシック"/>
              <a:ea typeface="ＭＳ Ｐゴシック"/>
            </a:rPr>
            <a:t>を入力してください。</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自動的に</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希望</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と表示されます。</a:t>
          </a:r>
        </a:p>
      </xdr:txBody>
    </xdr:sp>
    <xdr:clientData/>
  </xdr:twoCellAnchor>
  <xdr:twoCellAnchor>
    <xdr:from>
      <xdr:col>6</xdr:col>
      <xdr:colOff>392206</xdr:colOff>
      <xdr:row>3</xdr:row>
      <xdr:rowOff>3921</xdr:rowOff>
    </xdr:from>
    <xdr:to>
      <xdr:col>8</xdr:col>
      <xdr:colOff>1143000</xdr:colOff>
      <xdr:row>3</xdr:row>
      <xdr:rowOff>605118</xdr:rowOff>
    </xdr:to>
    <xdr:sp macro="" textlink="">
      <xdr:nvSpPr>
        <xdr:cNvPr id="5125" name="四角形吹き出し 3">
          <a:extLst>
            <a:ext uri="{FF2B5EF4-FFF2-40B4-BE49-F238E27FC236}">
              <a16:creationId xmlns:a16="http://schemas.microsoft.com/office/drawing/2014/main" xmlns="" id="{00000000-0008-0000-0200-000005140000}"/>
            </a:ext>
          </a:extLst>
        </xdr:cNvPr>
        <xdr:cNvSpPr>
          <a:spLocks noChangeArrowheads="1"/>
        </xdr:cNvSpPr>
      </xdr:nvSpPr>
      <xdr:spPr bwMode="auto">
        <a:xfrm>
          <a:off x="4930588" y="1516715"/>
          <a:ext cx="2319618" cy="601197"/>
        </a:xfrm>
        <a:prstGeom prst="wedgeRectCallout">
          <a:avLst>
            <a:gd name="adj1" fmla="val -18598"/>
            <a:gd name="adj2" fmla="val 86912"/>
          </a:avLst>
        </a:prstGeom>
        <a:solidFill>
          <a:srgbClr val="E0E9F4"/>
        </a:solidFill>
        <a:ln w="25400" algn="ctr">
          <a:solidFill>
            <a:srgbClr val="385D8A"/>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右写真のような審査員証をお持ちの方は</a:t>
          </a:r>
          <a:r>
            <a:rPr lang="ja-JP" altLang="en-US" sz="1100" b="1" i="0" u="none" strike="noStrike" baseline="0">
              <a:solidFill>
                <a:srgbClr val="000000"/>
              </a:solidFill>
              <a:latin typeface="ＭＳ Ｐゴシック"/>
              <a:ea typeface="ＭＳ Ｐゴシック"/>
            </a:rPr>
            <a:t>「１」</a:t>
          </a:r>
          <a:r>
            <a:rPr lang="ja-JP" altLang="en-US" sz="1100" b="0" i="0" u="none" strike="noStrike" baseline="0">
              <a:solidFill>
                <a:srgbClr val="000000"/>
              </a:solidFill>
              <a:latin typeface="ＭＳ Ｐゴシック"/>
              <a:ea typeface="ＭＳ Ｐゴシック"/>
            </a:rPr>
            <a:t>を入力してください。自動的に</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あり</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と表示されます。</a:t>
          </a:r>
        </a:p>
      </xdr:txBody>
    </xdr:sp>
    <xdr:clientData/>
  </xdr:twoCellAnchor>
  <mc:AlternateContent xmlns:mc="http://schemas.openxmlformats.org/markup-compatibility/2006">
    <mc:Choice xmlns:a14="http://schemas.microsoft.com/office/drawing/2010/main" Requires="a14">
      <xdr:twoCellAnchor editAs="oneCell">
        <xdr:from>
          <xdr:col>8</xdr:col>
          <xdr:colOff>1266825</xdr:colOff>
          <xdr:row>2</xdr:row>
          <xdr:rowOff>419100</xdr:rowOff>
        </xdr:from>
        <xdr:to>
          <xdr:col>8</xdr:col>
          <xdr:colOff>3171825</xdr:colOff>
          <xdr:row>3</xdr:row>
          <xdr:rowOff>495300</xdr:rowOff>
        </xdr:to>
        <xdr:sp macro="" textlink="">
          <xdr:nvSpPr>
            <xdr:cNvPr id="5124" name="Object 4" hidden="1">
              <a:extLst>
                <a:ext uri="{63B3BB69-23CF-44E3-9099-C40C66FF867C}">
                  <a14:compatExt spid="_x0000_s5124"/>
                </a:ext>
                <a:ext uri="{FF2B5EF4-FFF2-40B4-BE49-F238E27FC236}">
                  <a16:creationId xmlns:a16="http://schemas.microsoft.com/office/drawing/2014/main" xmlns="" id="{00000000-0008-0000-02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11045</xdr:colOff>
      <xdr:row>38</xdr:row>
      <xdr:rowOff>16566</xdr:rowOff>
    </xdr:from>
    <xdr:to>
      <xdr:col>9</xdr:col>
      <xdr:colOff>82826</xdr:colOff>
      <xdr:row>40</xdr:row>
      <xdr:rowOff>115957</xdr:rowOff>
    </xdr:to>
    <xdr:sp macro="" textlink="">
      <xdr:nvSpPr>
        <xdr:cNvPr id="2" name="正方形/長方形 1">
          <a:extLst>
            <a:ext uri="{FF2B5EF4-FFF2-40B4-BE49-F238E27FC236}">
              <a16:creationId xmlns:a16="http://schemas.microsoft.com/office/drawing/2014/main" xmlns="" id="{00000000-0008-0000-0500-000002000000}"/>
            </a:ext>
          </a:extLst>
        </xdr:cNvPr>
        <xdr:cNvSpPr/>
      </xdr:nvSpPr>
      <xdr:spPr>
        <a:xfrm>
          <a:off x="4908828" y="9894957"/>
          <a:ext cx="734389" cy="491435"/>
        </a:xfrm>
        <a:prstGeom prst="rect">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ouza@koushiken.jp?subject=&#25918;&#36865;&#25991;&#21270;&#37096;&#38272;&#30003;&#36796;&#12415;&#12288;&#65288;&#23398;&#26657;&#21517;&#12434;&#20837;&#21147;&#12375;&#12390;&#12367;&#12384;&#12373;&#12356;&#65289;" TargetMode="External"/><Relationship Id="rId2" Type="http://schemas.openxmlformats.org/officeDocument/2006/relationships/hyperlink" Target="mailto:obata@koushiken.jp" TargetMode="External"/><Relationship Id="rId1" Type="http://schemas.openxmlformats.org/officeDocument/2006/relationships/hyperlink" Target="mailto:n-con@kongo.ed.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P34"/>
  <sheetViews>
    <sheetView zoomScaleNormal="100" workbookViewId="0">
      <selection activeCell="D15" sqref="D15:H15"/>
    </sheetView>
  </sheetViews>
  <sheetFormatPr defaultColWidth="9" defaultRowHeight="15.75" customHeight="1" x14ac:dyDescent="0.15"/>
  <cols>
    <col min="1" max="1" width="2.875" style="3" customWidth="1"/>
    <col min="2" max="2" width="5.125" style="3" customWidth="1"/>
    <col min="3" max="4" width="5.125" style="4" customWidth="1"/>
    <col min="5" max="6" width="9" style="3"/>
    <col min="7" max="7" width="8.25" style="3" customWidth="1"/>
    <col min="8" max="11" width="13.5" style="3" customWidth="1"/>
    <col min="12" max="12" width="4.875" style="3" customWidth="1"/>
    <col min="13" max="13" width="9" style="3"/>
    <col min="14" max="17" width="0" style="3" hidden="1" customWidth="1"/>
    <col min="18" max="16384" width="9" style="3"/>
  </cols>
  <sheetData>
    <row r="1" spans="2:16" ht="1.5" customHeight="1" x14ac:dyDescent="0.15"/>
    <row r="2" spans="2:16" ht="25.5" customHeight="1" x14ac:dyDescent="0.15">
      <c r="B2" s="18" t="s">
        <v>15</v>
      </c>
    </row>
    <row r="3" spans="2:16" ht="15.95" customHeight="1" x14ac:dyDescent="0.15">
      <c r="C3" s="4" t="s">
        <v>157</v>
      </c>
    </row>
    <row r="4" spans="2:16" ht="15.95" customHeight="1" x14ac:dyDescent="0.15">
      <c r="C4" s="4" t="s">
        <v>159</v>
      </c>
    </row>
    <row r="5" spans="2:16" ht="6.95" customHeight="1" x14ac:dyDescent="0.15">
      <c r="O5" s="3">
        <v>1</v>
      </c>
      <c r="P5" s="3" t="s">
        <v>2</v>
      </c>
    </row>
    <row r="6" spans="2:16" ht="15.95" customHeight="1" x14ac:dyDescent="0.15">
      <c r="C6" s="4" t="s">
        <v>160</v>
      </c>
      <c r="O6" s="3">
        <v>2</v>
      </c>
      <c r="P6" s="3" t="s">
        <v>3</v>
      </c>
    </row>
    <row r="7" spans="2:16" ht="15.95" customHeight="1" x14ac:dyDescent="0.15">
      <c r="C7" s="4" t="s">
        <v>188</v>
      </c>
    </row>
    <row r="8" spans="2:16" ht="6.95" customHeight="1" x14ac:dyDescent="0.15"/>
    <row r="9" spans="2:16" ht="15.95" customHeight="1" x14ac:dyDescent="0.15">
      <c r="C9" s="4" t="s">
        <v>154</v>
      </c>
    </row>
    <row r="10" spans="2:16" ht="15.95" customHeight="1" x14ac:dyDescent="0.15">
      <c r="C10" s="4" t="s">
        <v>165</v>
      </c>
    </row>
    <row r="11" spans="2:16" ht="6.95" customHeight="1" x14ac:dyDescent="0.15">
      <c r="F11" s="4"/>
    </row>
    <row r="12" spans="2:16" ht="15.95" customHeight="1" x14ac:dyDescent="0.15">
      <c r="C12" s="4" t="s">
        <v>161</v>
      </c>
    </row>
    <row r="13" spans="2:16" ht="6.95" customHeight="1" x14ac:dyDescent="0.15"/>
    <row r="14" spans="2:16" ht="15.95" customHeight="1" x14ac:dyDescent="0.15">
      <c r="C14" s="4" t="s">
        <v>155</v>
      </c>
    </row>
    <row r="15" spans="2:16" ht="24.6" customHeight="1" x14ac:dyDescent="0.15">
      <c r="D15" s="159" t="s">
        <v>173</v>
      </c>
      <c r="E15" s="159"/>
      <c r="F15" s="159"/>
      <c r="G15" s="159"/>
      <c r="H15" s="159"/>
      <c r="I15" s="4" t="s">
        <v>11</v>
      </c>
    </row>
    <row r="16" spans="2:16" ht="6.95" customHeight="1" x14ac:dyDescent="0.15"/>
    <row r="17" spans="3:9" ht="15.95" customHeight="1" x14ac:dyDescent="0.15">
      <c r="C17" s="4" t="s">
        <v>189</v>
      </c>
    </row>
    <row r="18" spans="3:9" ht="15.95" customHeight="1" x14ac:dyDescent="0.15">
      <c r="C18" s="4" t="s">
        <v>190</v>
      </c>
    </row>
    <row r="19" spans="3:9" ht="15.95" customHeight="1" x14ac:dyDescent="0.15">
      <c r="C19" s="4" t="s">
        <v>191</v>
      </c>
    </row>
    <row r="20" spans="3:9" ht="6.95" customHeight="1" x14ac:dyDescent="0.15"/>
    <row r="21" spans="3:9" ht="15.95" customHeight="1" x14ac:dyDescent="0.15">
      <c r="D21" s="6" t="s">
        <v>12</v>
      </c>
    </row>
    <row r="22" spans="3:9" ht="15.95" customHeight="1" x14ac:dyDescent="0.15">
      <c r="E22" s="148" t="s">
        <v>192</v>
      </c>
    </row>
    <row r="23" spans="3:9" ht="15.95" customHeight="1" x14ac:dyDescent="0.15">
      <c r="E23" s="148" t="s">
        <v>193</v>
      </c>
    </row>
    <row r="24" spans="3:9" ht="6.95" customHeight="1" x14ac:dyDescent="0.15"/>
    <row r="25" spans="3:9" ht="6.95" customHeight="1" x14ac:dyDescent="0.15"/>
    <row r="26" spans="3:9" ht="15.95" customHeight="1" x14ac:dyDescent="0.15">
      <c r="D26" s="6" t="s">
        <v>24</v>
      </c>
    </row>
    <row r="27" spans="3:9" ht="15.95" customHeight="1" x14ac:dyDescent="0.15">
      <c r="C27" s="3"/>
      <c r="D27" s="3"/>
      <c r="E27" s="3" t="s">
        <v>166</v>
      </c>
    </row>
    <row r="28" spans="3:9" ht="15.95" customHeight="1" x14ac:dyDescent="0.15">
      <c r="C28" s="3"/>
      <c r="D28" s="3"/>
      <c r="E28" s="3" t="s">
        <v>167</v>
      </c>
    </row>
    <row r="29" spans="3:9" ht="15.95" customHeight="1" x14ac:dyDescent="0.15">
      <c r="C29" s="3"/>
      <c r="D29" s="3"/>
      <c r="E29" s="3" t="s">
        <v>168</v>
      </c>
    </row>
    <row r="30" spans="3:9" ht="15.95" customHeight="1" x14ac:dyDescent="0.15">
      <c r="C30" s="3"/>
      <c r="D30" s="3"/>
      <c r="E30" s="3" t="s">
        <v>169</v>
      </c>
    </row>
    <row r="31" spans="3:9" ht="15.95" customHeight="1" x14ac:dyDescent="0.15">
      <c r="C31" s="3"/>
      <c r="D31" s="3"/>
      <c r="E31" s="13" t="s">
        <v>156</v>
      </c>
    </row>
    <row r="32" spans="3:9" ht="15.95" customHeight="1" x14ac:dyDescent="0.15">
      <c r="C32" s="3"/>
      <c r="D32" s="3"/>
      <c r="E32" s="162" t="s">
        <v>170</v>
      </c>
      <c r="F32" s="162"/>
      <c r="G32" s="162"/>
      <c r="H32" s="160" t="s">
        <v>171</v>
      </c>
      <c r="I32" s="160"/>
    </row>
    <row r="33" spans="3:9" ht="27.6" customHeight="1" x14ac:dyDescent="0.15">
      <c r="C33" s="3"/>
      <c r="D33" s="3"/>
      <c r="E33" s="3" t="s">
        <v>17</v>
      </c>
      <c r="F33" s="161" t="s">
        <v>172</v>
      </c>
      <c r="G33" s="161"/>
      <c r="H33" s="161"/>
      <c r="I33" s="3" t="s">
        <v>28</v>
      </c>
    </row>
    <row r="34" spans="3:9" ht="15.95" customHeight="1" x14ac:dyDescent="0.15"/>
  </sheetData>
  <sheetProtection sheet="1" objects="1" scenarios="1" selectLockedCells="1"/>
  <mergeCells count="4">
    <mergeCell ref="D15:H15"/>
    <mergeCell ref="H32:I32"/>
    <mergeCell ref="F33:H33"/>
    <mergeCell ref="E32:G32"/>
  </mergeCells>
  <phoneticPr fontId="6"/>
  <hyperlinks>
    <hyperlink ref="D15" r:id="rId1" display="n-con@kongo.ed.jp"/>
    <hyperlink ref="F33:H33" r:id="rId2" display="obata@koushiken.jp"/>
    <hyperlink ref="D15:H15" r:id="rId3" display="kouza@koushiken.jp"/>
  </hyperlinks>
  <pageMargins left="0.59055118110236227" right="0.39370078740157483" top="0.51181102362204722" bottom="0.39370078740157483" header="0.35433070866141736" footer="0.35433070866141736"/>
  <pageSetup paperSize="9" scale="110" orientation="landscape" verticalDpi="0"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5"/>
  <sheetViews>
    <sheetView showGridLines="0" showRowColHeaders="0" workbookViewId="0">
      <selection activeCell="D11" sqref="D11:G11"/>
    </sheetView>
  </sheetViews>
  <sheetFormatPr defaultRowHeight="13.5" x14ac:dyDescent="0.15"/>
  <cols>
    <col min="1" max="1" width="4.5" customWidth="1"/>
    <col min="2" max="2" width="18.375" customWidth="1"/>
    <col min="3" max="3" width="7.625" customWidth="1"/>
    <col min="5" max="5" width="10" customWidth="1"/>
    <col min="6" max="6" width="10.875" customWidth="1"/>
  </cols>
  <sheetData>
    <row r="1" spans="1:13" ht="38.1" customHeight="1" x14ac:dyDescent="0.15">
      <c r="A1" s="163" t="s">
        <v>90</v>
      </c>
      <c r="B1" s="164"/>
      <c r="C1" s="164"/>
      <c r="D1" s="164"/>
      <c r="E1" s="164"/>
      <c r="F1" s="164"/>
      <c r="G1" s="164"/>
      <c r="H1" s="164"/>
      <c r="I1" s="164"/>
      <c r="J1" s="164"/>
    </row>
    <row r="2" spans="1:13" ht="7.5" customHeight="1" x14ac:dyDescent="0.15"/>
    <row r="3" spans="1:13" ht="22.5" customHeight="1" x14ac:dyDescent="0.15">
      <c r="B3" s="2" t="s">
        <v>32</v>
      </c>
      <c r="C3" s="2"/>
      <c r="G3" s="1"/>
      <c r="H3" s="1"/>
      <c r="I3" s="1"/>
    </row>
    <row r="4" spans="1:13" ht="7.5" customHeight="1" thickBot="1" x14ac:dyDescent="0.2">
      <c r="G4" s="1"/>
      <c r="H4" s="1"/>
      <c r="I4" s="1"/>
    </row>
    <row r="5" spans="1:13" ht="25.5" customHeight="1" thickTop="1" x14ac:dyDescent="0.15">
      <c r="B5" s="180" t="s">
        <v>14</v>
      </c>
      <c r="C5" s="181"/>
      <c r="D5" s="165"/>
      <c r="E5" s="166"/>
      <c r="F5" s="166"/>
      <c r="G5" s="166"/>
      <c r="H5" s="95" t="s">
        <v>34</v>
      </c>
      <c r="I5" s="95"/>
      <c r="J5" s="95"/>
      <c r="K5" s="96"/>
    </row>
    <row r="6" spans="1:13" ht="25.5" customHeight="1" x14ac:dyDescent="0.15">
      <c r="B6" s="182" t="s">
        <v>18</v>
      </c>
      <c r="C6" s="183"/>
      <c r="D6" s="167"/>
      <c r="E6" s="168"/>
      <c r="F6" s="168"/>
      <c r="G6" s="168"/>
      <c r="H6" s="22" t="s">
        <v>35</v>
      </c>
      <c r="I6" s="22"/>
      <c r="J6" s="22"/>
      <c r="K6" s="97"/>
      <c r="L6" s="21"/>
      <c r="M6" s="21"/>
    </row>
    <row r="7" spans="1:13" ht="25.5" customHeight="1" x14ac:dyDescent="0.15">
      <c r="B7" s="182" t="s">
        <v>21</v>
      </c>
      <c r="C7" s="183"/>
      <c r="D7" s="167"/>
      <c r="E7" s="168"/>
      <c r="F7" s="168"/>
      <c r="G7" s="168"/>
      <c r="H7" s="169" t="s">
        <v>91</v>
      </c>
      <c r="I7" s="170"/>
      <c r="J7" s="170"/>
      <c r="K7" s="171"/>
    </row>
    <row r="8" spans="1:13" ht="25.5" customHeight="1" x14ac:dyDescent="0.15">
      <c r="B8" s="172" t="s">
        <v>0</v>
      </c>
      <c r="C8" s="27" t="s">
        <v>22</v>
      </c>
      <c r="D8" s="188"/>
      <c r="E8" s="189"/>
      <c r="F8" s="23" t="s">
        <v>174</v>
      </c>
      <c r="G8" s="22"/>
      <c r="H8" s="22"/>
      <c r="I8" s="22"/>
      <c r="J8" s="22"/>
      <c r="K8" s="98"/>
    </row>
    <row r="9" spans="1:13" ht="25.5" customHeight="1" x14ac:dyDescent="0.15">
      <c r="B9" s="173"/>
      <c r="C9" s="28" t="s">
        <v>27</v>
      </c>
      <c r="D9" s="26" t="s">
        <v>31</v>
      </c>
      <c r="E9" s="190"/>
      <c r="F9" s="190"/>
      <c r="G9" s="190"/>
      <c r="H9" s="190"/>
      <c r="I9" s="190"/>
      <c r="J9" s="22"/>
      <c r="K9" s="98"/>
    </row>
    <row r="10" spans="1:13" ht="25.5" customHeight="1" x14ac:dyDescent="0.15">
      <c r="B10" s="174"/>
      <c r="C10" s="28" t="s">
        <v>13</v>
      </c>
      <c r="D10" s="191"/>
      <c r="E10" s="192"/>
      <c r="F10" s="192"/>
      <c r="G10" s="192"/>
      <c r="H10" s="22" t="s">
        <v>175</v>
      </c>
      <c r="I10" s="24"/>
      <c r="J10" s="22"/>
      <c r="K10" s="98"/>
    </row>
    <row r="11" spans="1:13" ht="25.5" customHeight="1" x14ac:dyDescent="0.15">
      <c r="B11" s="175" t="s">
        <v>187</v>
      </c>
      <c r="C11" s="176"/>
      <c r="D11" s="193"/>
      <c r="E11" s="194"/>
      <c r="F11" s="194"/>
      <c r="G11" s="194"/>
      <c r="H11" s="22" t="s">
        <v>186</v>
      </c>
      <c r="I11" s="24"/>
      <c r="J11" s="22"/>
      <c r="K11" s="98"/>
    </row>
    <row r="12" spans="1:13" ht="25.5" customHeight="1" x14ac:dyDescent="0.15">
      <c r="B12" s="184" t="s">
        <v>33</v>
      </c>
      <c r="C12" s="185"/>
      <c r="D12" s="167"/>
      <c r="E12" s="168"/>
      <c r="F12" s="168"/>
      <c r="G12" s="168"/>
      <c r="H12" s="22" t="s">
        <v>35</v>
      </c>
      <c r="I12" s="25"/>
      <c r="J12" s="22"/>
      <c r="K12" s="98"/>
    </row>
    <row r="13" spans="1:13" ht="25.5" customHeight="1" x14ac:dyDescent="0.15">
      <c r="B13" s="182" t="s">
        <v>19</v>
      </c>
      <c r="C13" s="183"/>
      <c r="D13" s="167"/>
      <c r="E13" s="168"/>
      <c r="F13" s="168"/>
      <c r="G13" s="177"/>
      <c r="H13" s="22" t="s">
        <v>35</v>
      </c>
      <c r="I13" s="22"/>
      <c r="J13" s="22"/>
      <c r="K13" s="98"/>
    </row>
    <row r="14" spans="1:13" ht="25.5" customHeight="1" thickBot="1" x14ac:dyDescent="0.2">
      <c r="B14" s="186" t="s">
        <v>162</v>
      </c>
      <c r="C14" s="187"/>
      <c r="D14" s="178"/>
      <c r="E14" s="179"/>
      <c r="F14" s="99" t="s">
        <v>20</v>
      </c>
      <c r="G14" s="100"/>
      <c r="H14" s="101" t="s">
        <v>89</v>
      </c>
      <c r="I14" s="101"/>
      <c r="J14" s="101"/>
      <c r="K14" s="102"/>
    </row>
    <row r="15" spans="1:13" ht="14.25" thickTop="1" x14ac:dyDescent="0.15"/>
  </sheetData>
  <sheetProtection sheet="1" objects="1" scenarios="1" selectLockedCells="1"/>
  <mergeCells count="20">
    <mergeCell ref="B11:C11"/>
    <mergeCell ref="D12:G12"/>
    <mergeCell ref="D13:G13"/>
    <mergeCell ref="D14:E14"/>
    <mergeCell ref="B5:C5"/>
    <mergeCell ref="B6:C6"/>
    <mergeCell ref="B7:C7"/>
    <mergeCell ref="B12:C12"/>
    <mergeCell ref="B13:C13"/>
    <mergeCell ref="B14:C14"/>
    <mergeCell ref="D7:G7"/>
    <mergeCell ref="D8:E8"/>
    <mergeCell ref="E9:I9"/>
    <mergeCell ref="D10:G10"/>
    <mergeCell ref="D11:G11"/>
    <mergeCell ref="A1:J1"/>
    <mergeCell ref="D5:G5"/>
    <mergeCell ref="D6:G6"/>
    <mergeCell ref="H7:K7"/>
    <mergeCell ref="B8:B10"/>
  </mergeCells>
  <phoneticPr fontId="6"/>
  <dataValidations count="2">
    <dataValidation type="whole" imeMode="disabled" allowBlank="1" showInputMessage="1" showErrorMessage="1" errorTitle="不正な値です" error="整数値で入力してください_x000a_" sqref="D14:E14">
      <formula1>0</formula1>
      <formula2>999</formula2>
    </dataValidation>
    <dataValidation imeMode="disabled" allowBlank="1" showInputMessage="1" showErrorMessage="1" sqref="D8:E8 D10:D11"/>
  </dataValidations>
  <pageMargins left="0.70866141732283472" right="0.70866141732283472" top="1.1811023622047245" bottom="0.74803149606299213" header="0.59055118110236227" footer="0.31496062992125984"/>
  <pageSetup paperSize="9" orientation="landscape" r:id="rId1"/>
  <headerFooter>
    <oddHeader>&amp;L&amp;"ＭＳ Ｐゴシック,標準"&amp;20入力控印刷　（これは提出用ではありません）</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13"/>
  <sheetViews>
    <sheetView showGridLines="0" showRowColHeaders="0" zoomScale="85" zoomScaleNormal="85" workbookViewId="0">
      <pane ySplit="7" topLeftCell="A8" activePane="bottomLeft" state="frozen"/>
      <selection activeCell="C14" sqref="C14:E14"/>
      <selection pane="bottomLeft" activeCell="C8" sqref="C8"/>
    </sheetView>
  </sheetViews>
  <sheetFormatPr defaultRowHeight="13.5" x14ac:dyDescent="0.15"/>
  <cols>
    <col min="1" max="1" width="1.25" customWidth="1"/>
    <col min="2" max="2" width="22.625" customWidth="1"/>
    <col min="3" max="8" width="10.375" customWidth="1"/>
    <col min="9" max="9" width="49.75" customWidth="1"/>
    <col min="10" max="10" width="1.625" customWidth="1"/>
  </cols>
  <sheetData>
    <row r="1" spans="1:10" ht="13.5" customHeight="1" x14ac:dyDescent="0.15">
      <c r="A1" s="204" t="s">
        <v>42</v>
      </c>
      <c r="B1" s="204"/>
      <c r="C1" s="204"/>
      <c r="D1" s="204"/>
      <c r="E1" s="204"/>
      <c r="F1" s="204"/>
      <c r="G1" s="204"/>
      <c r="H1" s="204"/>
      <c r="I1" s="204"/>
    </row>
    <row r="2" spans="1:10" ht="13.5" customHeight="1" thickBot="1" x14ac:dyDescent="0.2">
      <c r="A2" s="204"/>
      <c r="B2" s="204"/>
      <c r="C2" s="204"/>
      <c r="D2" s="204"/>
      <c r="E2" s="204"/>
      <c r="F2" s="204"/>
      <c r="G2" s="204"/>
      <c r="H2" s="204"/>
      <c r="I2" s="204"/>
    </row>
    <row r="3" spans="1:10" ht="93" customHeight="1" thickTop="1" thickBot="1" x14ac:dyDescent="0.2">
      <c r="B3" s="201" t="s">
        <v>92</v>
      </c>
      <c r="C3" s="202"/>
      <c r="D3" s="202"/>
      <c r="E3" s="202"/>
      <c r="F3" s="202"/>
      <c r="G3" s="202"/>
      <c r="H3" s="203"/>
      <c r="I3" s="32"/>
      <c r="J3" s="32"/>
    </row>
    <row r="4" spans="1:10" ht="53.25" customHeight="1" thickTop="1" thickBot="1" x14ac:dyDescent="0.2"/>
    <row r="5" spans="1:10" ht="24.75" customHeight="1" thickTop="1" x14ac:dyDescent="0.15">
      <c r="B5" s="210" t="s">
        <v>43</v>
      </c>
      <c r="C5" s="195" t="s">
        <v>39</v>
      </c>
      <c r="D5" s="196"/>
      <c r="E5" s="196"/>
      <c r="F5" s="196"/>
      <c r="G5" s="197"/>
      <c r="H5" s="213" t="s">
        <v>16</v>
      </c>
      <c r="I5" s="205" t="s">
        <v>44</v>
      </c>
    </row>
    <row r="6" spans="1:10" ht="24.75" customHeight="1" x14ac:dyDescent="0.15">
      <c r="B6" s="211"/>
      <c r="C6" s="198" t="s">
        <v>40</v>
      </c>
      <c r="D6" s="199"/>
      <c r="E6" s="199"/>
      <c r="F6" s="200"/>
      <c r="G6" s="208" t="s">
        <v>41</v>
      </c>
      <c r="H6" s="214"/>
      <c r="I6" s="206"/>
    </row>
    <row r="7" spans="1:10" ht="39" customHeight="1" thickBot="1" x14ac:dyDescent="0.2">
      <c r="B7" s="212"/>
      <c r="C7" s="29" t="s">
        <v>38</v>
      </c>
      <c r="D7" s="52" t="s">
        <v>30</v>
      </c>
      <c r="E7" s="30" t="s">
        <v>36</v>
      </c>
      <c r="F7" s="31" t="s">
        <v>37</v>
      </c>
      <c r="G7" s="209"/>
      <c r="H7" s="215"/>
      <c r="I7" s="207"/>
    </row>
    <row r="8" spans="1:10" ht="46.5" customHeight="1" thickTop="1" x14ac:dyDescent="0.15">
      <c r="B8" s="19" t="str">
        <f>IF(ISBLANK('1_学校情報'!D12),"申込書記入の代表者名を自動表示",'1_学校情報'!D12)</f>
        <v>申込書記入の代表者名を自動表示</v>
      </c>
      <c r="C8" s="33"/>
      <c r="D8" s="34"/>
      <c r="E8" s="35"/>
      <c r="F8" s="36"/>
      <c r="G8" s="37"/>
      <c r="H8" s="38"/>
      <c r="I8" s="51"/>
    </row>
    <row r="9" spans="1:10" ht="46.5" customHeight="1" x14ac:dyDescent="0.15">
      <c r="B9" s="14"/>
      <c r="C9" s="39"/>
      <c r="D9" s="40"/>
      <c r="E9" s="41"/>
      <c r="F9" s="42"/>
      <c r="G9" s="43"/>
      <c r="H9" s="44"/>
      <c r="I9" s="9"/>
    </row>
    <row r="10" spans="1:10" ht="46.5" customHeight="1" x14ac:dyDescent="0.15">
      <c r="B10" s="14"/>
      <c r="C10" s="39"/>
      <c r="D10" s="40"/>
      <c r="E10" s="41"/>
      <c r="F10" s="42"/>
      <c r="G10" s="43"/>
      <c r="H10" s="44"/>
      <c r="I10" s="9"/>
    </row>
    <row r="11" spans="1:10" ht="46.5" customHeight="1" x14ac:dyDescent="0.15">
      <c r="B11" s="14"/>
      <c r="C11" s="39"/>
      <c r="D11" s="40"/>
      <c r="E11" s="41"/>
      <c r="F11" s="42"/>
      <c r="G11" s="43"/>
      <c r="H11" s="44"/>
      <c r="I11" s="9"/>
    </row>
    <row r="12" spans="1:10" ht="46.5" customHeight="1" thickBot="1" x14ac:dyDescent="0.2">
      <c r="B12" s="15"/>
      <c r="C12" s="45"/>
      <c r="D12" s="46"/>
      <c r="E12" s="47"/>
      <c r="F12" s="48"/>
      <c r="G12" s="49"/>
      <c r="H12" s="50"/>
      <c r="I12" s="10"/>
    </row>
    <row r="13" spans="1:10" ht="14.25" thickTop="1" x14ac:dyDescent="0.15"/>
  </sheetData>
  <sheetProtection sheet="1" objects="1" scenarios="1" selectLockedCells="1"/>
  <mergeCells count="8">
    <mergeCell ref="C5:G5"/>
    <mergeCell ref="C6:F6"/>
    <mergeCell ref="B3:H3"/>
    <mergeCell ref="A1:I2"/>
    <mergeCell ref="I5:I7"/>
    <mergeCell ref="G6:G7"/>
    <mergeCell ref="B5:B7"/>
    <mergeCell ref="H5:H7"/>
  </mergeCells>
  <phoneticPr fontId="6"/>
  <dataValidations count="4">
    <dataValidation imeMode="on" allowBlank="1" showInputMessage="1" showErrorMessage="1" sqref="B8:B12"/>
    <dataValidation imeMode="on" allowBlank="1" showErrorMessage="1" sqref="I8:I12"/>
    <dataValidation type="whole" imeMode="off" allowBlank="1" showInputMessage="1" showErrorMessage="1" errorTitle="入力は「１」でお願いします" error="審査員証をお持ちの場合は「１」を入力してください。" sqref="H8:H12">
      <formula1>1</formula1>
      <formula2>1</formula2>
    </dataValidation>
    <dataValidation type="whole" imeMode="off" allowBlank="1" showInputMessage="1" showErrorMessage="1" errorTitle="入力は「１」でお願いします" error="希望する場合は「１」を入力してください。" sqref="C8:G12">
      <formula1>1</formula1>
      <formula2>1</formula2>
    </dataValidation>
  </dataValidations>
  <pageMargins left="0.78740157480314965" right="0.51181102362204722" top="0.97" bottom="0.39370078740157483" header="0.59" footer="0.51181102362204722"/>
  <pageSetup paperSize="9" scale="85" orientation="landscape" verticalDpi="0" r:id="rId1"/>
  <headerFooter alignWithMargins="0">
    <oddHeader>&amp;L&amp;"ＭＳ Ｐゴシック,標準"&amp;20入力控印刷　（これは提出用ではありません）</oddHeader>
  </headerFooter>
  <drawing r:id="rId2"/>
  <legacyDrawing r:id="rId3"/>
  <oleObjects>
    <mc:AlternateContent xmlns:mc="http://schemas.openxmlformats.org/markup-compatibility/2006">
      <mc:Choice Requires="x14">
        <oleObject progId="HPT.Document.1" shapeId="5124" r:id="rId4">
          <objectPr defaultSize="0" autoPict="0" r:id="rId5">
            <anchor moveWithCells="1">
              <from>
                <xdr:col>8</xdr:col>
                <xdr:colOff>1266825</xdr:colOff>
                <xdr:row>2</xdr:row>
                <xdr:rowOff>419100</xdr:rowOff>
              </from>
              <to>
                <xdr:col>8</xdr:col>
                <xdr:colOff>3171825</xdr:colOff>
                <xdr:row>3</xdr:row>
                <xdr:rowOff>495300</xdr:rowOff>
              </to>
            </anchor>
          </objectPr>
        </oleObject>
      </mc:Choice>
      <mc:Fallback>
        <oleObject progId="HPT.Document.1" shapeId="512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P17"/>
  <sheetViews>
    <sheetView showGridLines="0" workbookViewId="0">
      <selection activeCell="D8" sqref="D8"/>
    </sheetView>
  </sheetViews>
  <sheetFormatPr defaultRowHeight="13.5" x14ac:dyDescent="0.15"/>
  <cols>
    <col min="1" max="1" width="0.875" customWidth="1"/>
    <col min="2" max="2" width="1.25" customWidth="1"/>
    <col min="3" max="3" width="3.125" customWidth="1"/>
    <col min="4" max="4" width="9.5" customWidth="1"/>
    <col min="5" max="5" width="18.125" customWidth="1"/>
    <col min="6" max="6" width="28.25" customWidth="1"/>
    <col min="7" max="8" width="13.75" customWidth="1"/>
    <col min="9" max="9" width="31.5" customWidth="1"/>
    <col min="10" max="10" width="0.875" customWidth="1"/>
    <col min="12" max="15" width="5" hidden="1" customWidth="1"/>
    <col min="16" max="16" width="9" hidden="1" customWidth="1"/>
    <col min="17" max="17" width="9" customWidth="1"/>
  </cols>
  <sheetData>
    <row r="1" spans="2:16" ht="13.5" customHeight="1" x14ac:dyDescent="0.15">
      <c r="B1" s="218" t="s">
        <v>45</v>
      </c>
      <c r="C1" s="218"/>
      <c r="D1" s="218"/>
      <c r="E1" s="218"/>
      <c r="F1" s="218"/>
      <c r="G1" s="218"/>
      <c r="H1" s="218"/>
      <c r="I1" s="218"/>
      <c r="J1" s="218"/>
    </row>
    <row r="2" spans="2:16" ht="13.5" customHeight="1" thickBot="1" x14ac:dyDescent="0.2">
      <c r="B2" s="218"/>
      <c r="C2" s="218"/>
      <c r="D2" s="218"/>
      <c r="E2" s="218"/>
      <c r="F2" s="218"/>
      <c r="G2" s="218"/>
      <c r="H2" s="218"/>
      <c r="I2" s="218"/>
      <c r="J2" s="218"/>
      <c r="N2" t="s">
        <v>47</v>
      </c>
      <c r="P2" t="s">
        <v>46</v>
      </c>
    </row>
    <row r="3" spans="2:16" ht="4.5" customHeight="1" x14ac:dyDescent="0.15">
      <c r="C3" s="53"/>
      <c r="D3" s="53"/>
      <c r="E3" s="53"/>
      <c r="F3" s="53"/>
      <c r="G3" s="53"/>
      <c r="H3" s="53"/>
      <c r="I3" s="53"/>
    </row>
    <row r="4" spans="2:16" ht="22.5" customHeight="1" thickBot="1" x14ac:dyDescent="0.2">
      <c r="B4" s="54" t="s">
        <v>163</v>
      </c>
      <c r="G4" t="s">
        <v>196</v>
      </c>
    </row>
    <row r="5" spans="2:16" ht="31.5" customHeight="1" x14ac:dyDescent="0.15">
      <c r="C5" s="219" t="s">
        <v>53</v>
      </c>
      <c r="D5" s="221" t="s">
        <v>164</v>
      </c>
      <c r="E5" s="221" t="s">
        <v>25</v>
      </c>
      <c r="F5" s="221" t="s">
        <v>54</v>
      </c>
      <c r="G5" s="61" t="s">
        <v>194</v>
      </c>
      <c r="H5" s="149" t="s">
        <v>195</v>
      </c>
      <c r="I5" s="216" t="s">
        <v>197</v>
      </c>
    </row>
    <row r="6" spans="2:16" ht="31.5" customHeight="1" thickBot="1" x14ac:dyDescent="0.2">
      <c r="C6" s="220"/>
      <c r="D6" s="222"/>
      <c r="E6" s="223"/>
      <c r="F6" s="223"/>
      <c r="G6" s="62" t="s">
        <v>56</v>
      </c>
      <c r="H6" s="63" t="s">
        <v>57</v>
      </c>
      <c r="I6" s="217"/>
    </row>
    <row r="7" spans="2:16" ht="21" customHeight="1" thickTop="1" thickBot="1" x14ac:dyDescent="0.2">
      <c r="C7" s="64" t="s">
        <v>52</v>
      </c>
      <c r="D7" s="65">
        <v>1</v>
      </c>
      <c r="E7" s="66" t="s">
        <v>176</v>
      </c>
      <c r="F7" s="111" t="s">
        <v>177</v>
      </c>
      <c r="G7" s="112"/>
      <c r="H7" s="113" t="s">
        <v>55</v>
      </c>
      <c r="I7" s="114"/>
      <c r="L7" t="s">
        <v>58</v>
      </c>
      <c r="M7" t="s">
        <v>59</v>
      </c>
      <c r="N7" t="s">
        <v>60</v>
      </c>
      <c r="O7" t="s">
        <v>151</v>
      </c>
      <c r="P7" t="s">
        <v>61</v>
      </c>
    </row>
    <row r="8" spans="2:16" ht="21" customHeight="1" x14ac:dyDescent="0.15">
      <c r="C8" s="157">
        <v>1</v>
      </c>
      <c r="D8" s="67"/>
      <c r="E8" s="68"/>
      <c r="F8" s="103"/>
      <c r="G8" s="104"/>
      <c r="H8" s="105"/>
      <c r="I8" s="109"/>
      <c r="L8" t="str">
        <f>IF(ISBLANK(H8),"",COUNTIF(H$8:H8,"○"))</f>
        <v/>
      </c>
      <c r="M8" t="str">
        <f>IF(ISBLANK(G8),"",COUNTIF(G$8:G8,"○"))</f>
        <v/>
      </c>
      <c r="N8" t="str">
        <f t="shared" ref="N8:N13" si="0">DBCS(TRIM(E8))</f>
        <v/>
      </c>
      <c r="O8">
        <f t="shared" ref="O8:O13" si="1">D8</f>
        <v>0</v>
      </c>
      <c r="P8">
        <f>IF(OR(G8="○",H8="○"),500,0)</f>
        <v>0</v>
      </c>
    </row>
    <row r="9" spans="2:16" ht="21" customHeight="1" x14ac:dyDescent="0.15">
      <c r="C9" s="158">
        <v>2</v>
      </c>
      <c r="D9" s="69"/>
      <c r="E9" s="70"/>
      <c r="F9" s="106"/>
      <c r="G9" s="107"/>
      <c r="H9" s="108"/>
      <c r="I9" s="110"/>
      <c r="L9" t="str">
        <f>IF(ISBLANK(H9),"",COUNTIF(H$8:H9,"○"))</f>
        <v/>
      </c>
      <c r="M9" t="str">
        <f>IF(ISBLANK(G9),"",COUNTIF(G$8:G9,"○"))</f>
        <v/>
      </c>
      <c r="N9" t="str">
        <f t="shared" si="0"/>
        <v/>
      </c>
      <c r="O9">
        <f t="shared" si="1"/>
        <v>0</v>
      </c>
      <c r="P9">
        <f t="shared" ref="P9:P13" si="2">IF(OR(G9="○",H9="○"),500,0)</f>
        <v>0</v>
      </c>
    </row>
    <row r="10" spans="2:16" ht="21" customHeight="1" x14ac:dyDescent="0.15">
      <c r="C10" s="158">
        <v>3</v>
      </c>
      <c r="D10" s="69"/>
      <c r="E10" s="70"/>
      <c r="F10" s="106"/>
      <c r="G10" s="107"/>
      <c r="H10" s="108"/>
      <c r="I10" s="110"/>
      <c r="L10" t="str">
        <f>IF(ISBLANK(H10),"",COUNTIF(H$8:H10,"○"))</f>
        <v/>
      </c>
      <c r="M10" t="str">
        <f>IF(ISBLANK(G10),"",COUNTIF(G$8:G10,"○"))</f>
        <v/>
      </c>
      <c r="N10" t="str">
        <f t="shared" si="0"/>
        <v/>
      </c>
      <c r="O10">
        <f t="shared" si="1"/>
        <v>0</v>
      </c>
      <c r="P10">
        <f t="shared" si="2"/>
        <v>0</v>
      </c>
    </row>
    <row r="11" spans="2:16" ht="21" customHeight="1" x14ac:dyDescent="0.15">
      <c r="C11" s="158">
        <v>4</v>
      </c>
      <c r="D11" s="69"/>
      <c r="E11" s="70"/>
      <c r="F11" s="106"/>
      <c r="G11" s="107"/>
      <c r="H11" s="108"/>
      <c r="I11" s="110"/>
      <c r="L11" t="str">
        <f>IF(ISBLANK(H11),"",COUNTIF(H$8:H11,"○"))</f>
        <v/>
      </c>
      <c r="M11" t="str">
        <f>IF(ISBLANK(G11),"",COUNTIF(G$8:G11,"○"))</f>
        <v/>
      </c>
      <c r="N11" t="str">
        <f t="shared" si="0"/>
        <v/>
      </c>
      <c r="O11">
        <f t="shared" si="1"/>
        <v>0</v>
      </c>
      <c r="P11">
        <f t="shared" si="2"/>
        <v>0</v>
      </c>
    </row>
    <row r="12" spans="2:16" ht="21" customHeight="1" x14ac:dyDescent="0.15">
      <c r="C12" s="158">
        <v>5</v>
      </c>
      <c r="D12" s="154"/>
      <c r="E12" s="155"/>
      <c r="F12" s="156"/>
      <c r="G12" s="107"/>
      <c r="H12" s="108"/>
      <c r="I12" s="110"/>
      <c r="L12" t="str">
        <f>IF(ISBLANK(H12),"",COUNTIF(H$8:H12,"○"))</f>
        <v/>
      </c>
      <c r="M12" t="str">
        <f>IF(ISBLANK(G12),"",COUNTIF(G$8:G12,"○"))</f>
        <v/>
      </c>
      <c r="N12" t="str">
        <f t="shared" si="0"/>
        <v/>
      </c>
      <c r="O12">
        <f t="shared" si="1"/>
        <v>0</v>
      </c>
      <c r="P12">
        <f t="shared" si="2"/>
        <v>0</v>
      </c>
    </row>
    <row r="13" spans="2:16" ht="21" customHeight="1" thickBot="1" x14ac:dyDescent="0.2">
      <c r="C13" s="157">
        <v>6</v>
      </c>
      <c r="D13" s="67"/>
      <c r="E13" s="68"/>
      <c r="F13" s="103"/>
      <c r="G13" s="104"/>
      <c r="H13" s="105"/>
      <c r="I13" s="109"/>
      <c r="L13" t="str">
        <f>IF(ISBLANK(H13),"",COUNTIF(H$8:H13,"○"))</f>
        <v/>
      </c>
      <c r="M13" t="str">
        <f>IF(ISBLANK(G13),"",COUNTIF(G$8:G13,"○"))</f>
        <v/>
      </c>
      <c r="N13" t="str">
        <f t="shared" si="0"/>
        <v/>
      </c>
      <c r="O13">
        <f t="shared" si="1"/>
        <v>0</v>
      </c>
      <c r="P13">
        <f t="shared" si="2"/>
        <v>0</v>
      </c>
    </row>
    <row r="14" spans="2:16" s="8" customFormat="1" ht="9" customHeight="1" x14ac:dyDescent="0.15">
      <c r="C14" s="53"/>
      <c r="D14" s="53"/>
      <c r="E14" s="53"/>
      <c r="F14" s="53"/>
      <c r="G14" s="53"/>
      <c r="H14" s="53"/>
      <c r="I14" s="53"/>
      <c r="L14" s="8">
        <v>9</v>
      </c>
      <c r="M14" s="8">
        <v>9</v>
      </c>
      <c r="N14" s="8" t="s">
        <v>152</v>
      </c>
      <c r="O14" s="8" t="s">
        <v>153</v>
      </c>
    </row>
    <row r="15" spans="2:16" x14ac:dyDescent="0.15">
      <c r="C15" s="8"/>
      <c r="D15" s="8"/>
      <c r="E15" s="8"/>
      <c r="F15" s="8"/>
      <c r="I15" s="8"/>
      <c r="P15" s="72">
        <f>SUM(P8:P13)</f>
        <v>0</v>
      </c>
    </row>
    <row r="16" spans="2:16" x14ac:dyDescent="0.15">
      <c r="G16" s="16" t="s">
        <v>112</v>
      </c>
      <c r="H16" s="16" t="s">
        <v>111</v>
      </c>
    </row>
    <row r="17" spans="7:8" x14ac:dyDescent="0.15">
      <c r="G17" s="8">
        <f>COUNTIF(G8:G13,"○")</f>
        <v>0</v>
      </c>
      <c r="H17" s="8">
        <f>COUNTIF(H8:H13,"○")</f>
        <v>0</v>
      </c>
    </row>
  </sheetData>
  <sheetProtection sheet="1" objects="1" scenarios="1" selectLockedCells="1"/>
  <mergeCells count="6">
    <mergeCell ref="I5:I6"/>
    <mergeCell ref="B1:J2"/>
    <mergeCell ref="C5:C6"/>
    <mergeCell ref="D5:D6"/>
    <mergeCell ref="E5:E6"/>
    <mergeCell ref="F5:F6"/>
  </mergeCells>
  <phoneticPr fontId="6"/>
  <dataValidations count="5">
    <dataValidation imeMode="on" allowBlank="1" showInputMessage="1" showErrorMessage="1" sqref="I7:I13 E7:E13"/>
    <dataValidation imeMode="hiragana" allowBlank="1" showInputMessage="1" showErrorMessage="1" sqref="F7:F13"/>
    <dataValidation type="whole" imeMode="disabled" allowBlank="1" showErrorMessage="1" errorTitle="不正な値です" error="学年を 数値のみで入力してください。_x000a_" sqref="D7">
      <formula1>0</formula1>
      <formula2>5</formula2>
    </dataValidation>
    <dataValidation type="list" imeMode="off" allowBlank="1" showInputMessage="1" showErrorMessage="1" errorTitle="不正な値です" error="参加部門に ○ を入力してください。_x000a_" promptTitle="希望の部門に ○ を入力" prompt="マウスで選択できます。" sqref="G7:H13">
      <formula1>$N$1:$N$2</formula1>
    </dataValidation>
    <dataValidation type="whole" imeMode="disabled" allowBlank="1" showErrorMessage="1" errorTitle="不正な値です" error="学年を 数値のみで入力してください。_x000a_３年生は参加できません。" sqref="D8:D13">
      <formula1>0</formula1>
      <formula2>2</formula2>
    </dataValidation>
  </dataValidations>
  <pageMargins left="0.70866141732283472" right="0.70866141732283472" top="0.93" bottom="0.38" header="0.51" footer="0.31496062992125984"/>
  <pageSetup paperSize="9" orientation="landscape" r:id="rId1"/>
  <headerFooter>
    <oddHeader>&amp;L&amp;"ＭＳ Ｐゴシック,標準"&amp;20入力控印刷　（これは提出用ではありません）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26"/>
  <sheetViews>
    <sheetView showGridLines="0" showRowColHeaders="0" workbookViewId="0">
      <pane ySplit="2" topLeftCell="A3" activePane="bottomLeft" state="frozen"/>
      <selection pane="bottomLeft" activeCell="D7" sqref="D7:F7"/>
    </sheetView>
  </sheetViews>
  <sheetFormatPr defaultRowHeight="13.5" x14ac:dyDescent="0.15"/>
  <cols>
    <col min="1" max="1" width="0.875" customWidth="1"/>
    <col min="2" max="2" width="1.25" customWidth="1"/>
    <col min="3" max="3" width="3.125" customWidth="1"/>
    <col min="4" max="4" width="4.625" customWidth="1"/>
    <col min="5" max="5" width="31.625" customWidth="1"/>
    <col min="6" max="6" width="12.125" customWidth="1"/>
    <col min="7" max="10" width="11.5" customWidth="1"/>
    <col min="11" max="11" width="29.625" customWidth="1"/>
    <col min="12" max="12" width="0.875" customWidth="1"/>
  </cols>
  <sheetData>
    <row r="1" spans="2:12" ht="13.5" customHeight="1" x14ac:dyDescent="0.15">
      <c r="B1" s="218" t="s">
        <v>93</v>
      </c>
      <c r="C1" s="218"/>
      <c r="D1" s="218"/>
      <c r="E1" s="218"/>
      <c r="F1" s="218"/>
      <c r="G1" s="218"/>
      <c r="H1" s="218"/>
      <c r="I1" s="218"/>
      <c r="J1" s="218"/>
      <c r="K1" s="218"/>
      <c r="L1" s="218"/>
    </row>
    <row r="2" spans="2:12" ht="13.5" customHeight="1" thickBot="1" x14ac:dyDescent="0.2">
      <c r="B2" s="218"/>
      <c r="C2" s="218"/>
      <c r="D2" s="218"/>
      <c r="E2" s="218"/>
      <c r="F2" s="218"/>
      <c r="G2" s="218"/>
      <c r="H2" s="218"/>
      <c r="I2" s="218"/>
      <c r="J2" s="218"/>
      <c r="K2" s="218"/>
      <c r="L2" s="218"/>
    </row>
    <row r="3" spans="2:12" ht="4.5" customHeight="1" x14ac:dyDescent="0.15">
      <c r="C3" s="53"/>
      <c r="D3" s="53"/>
      <c r="E3" s="53"/>
      <c r="F3" s="53"/>
      <c r="G3" s="53"/>
      <c r="H3" s="53"/>
      <c r="I3" s="53"/>
      <c r="J3" s="53"/>
      <c r="K3" s="53"/>
    </row>
    <row r="4" spans="2:12" ht="22.5" customHeight="1" thickBot="1" x14ac:dyDescent="0.2">
      <c r="B4" s="54" t="s">
        <v>63</v>
      </c>
    </row>
    <row r="5" spans="2:12" ht="33.75" customHeight="1" thickTop="1" thickBot="1" x14ac:dyDescent="0.2">
      <c r="C5" s="55" t="s">
        <v>62</v>
      </c>
      <c r="D5" s="224" t="s">
        <v>48</v>
      </c>
      <c r="E5" s="225"/>
      <c r="F5" s="226"/>
      <c r="G5" s="227" t="s">
        <v>49</v>
      </c>
      <c r="H5" s="226"/>
      <c r="I5" s="227" t="s">
        <v>141</v>
      </c>
      <c r="J5" s="225"/>
      <c r="K5" s="56" t="s">
        <v>51</v>
      </c>
    </row>
    <row r="6" spans="2:12" ht="22.5" customHeight="1" thickTop="1" thickBot="1" x14ac:dyDescent="0.2">
      <c r="C6" s="57" t="s">
        <v>52</v>
      </c>
      <c r="D6" s="228" t="s">
        <v>65</v>
      </c>
      <c r="E6" s="229"/>
      <c r="F6" s="230"/>
      <c r="G6" s="231" t="s">
        <v>66</v>
      </c>
      <c r="H6" s="232"/>
      <c r="I6" s="233" t="s">
        <v>198</v>
      </c>
      <c r="J6" s="234"/>
      <c r="K6" s="58"/>
    </row>
    <row r="7" spans="2:12" ht="24.6" customHeight="1" x14ac:dyDescent="0.15">
      <c r="C7" s="119">
        <v>1</v>
      </c>
      <c r="D7" s="235"/>
      <c r="E7" s="236"/>
      <c r="F7" s="237"/>
      <c r="G7" s="238"/>
      <c r="H7" s="239"/>
      <c r="I7" s="240"/>
      <c r="J7" s="241"/>
      <c r="K7" s="59"/>
    </row>
    <row r="8" spans="2:12" ht="24.6" customHeight="1" thickBot="1" x14ac:dyDescent="0.2">
      <c r="C8" s="120">
        <v>2</v>
      </c>
      <c r="D8" s="242"/>
      <c r="E8" s="243"/>
      <c r="F8" s="244"/>
      <c r="G8" s="245"/>
      <c r="H8" s="246"/>
      <c r="I8" s="247"/>
      <c r="J8" s="248"/>
      <c r="K8" s="60"/>
    </row>
    <row r="9" spans="2:12" ht="11.25" customHeight="1" thickTop="1" x14ac:dyDescent="0.15">
      <c r="B9" s="54"/>
    </row>
    <row r="10" spans="2:12" ht="22.5" customHeight="1" thickBot="1" x14ac:dyDescent="0.2">
      <c r="B10" s="54" t="s">
        <v>64</v>
      </c>
    </row>
    <row r="11" spans="2:12" ht="33.75" customHeight="1" thickTop="1" thickBot="1" x14ac:dyDescent="0.2">
      <c r="C11" s="55" t="s">
        <v>62</v>
      </c>
      <c r="D11" s="224" t="s">
        <v>48</v>
      </c>
      <c r="E11" s="225"/>
      <c r="F11" s="226"/>
      <c r="G11" s="227" t="s">
        <v>49</v>
      </c>
      <c r="H11" s="226"/>
      <c r="I11" s="227" t="s">
        <v>141</v>
      </c>
      <c r="J11" s="225"/>
      <c r="K11" s="56" t="s">
        <v>51</v>
      </c>
    </row>
    <row r="12" spans="2:12" ht="21" customHeight="1" thickTop="1" thickBot="1" x14ac:dyDescent="0.2">
      <c r="C12" s="57" t="s">
        <v>52</v>
      </c>
      <c r="D12" s="228" t="s">
        <v>67</v>
      </c>
      <c r="E12" s="229"/>
      <c r="F12" s="230"/>
      <c r="G12" s="231" t="s">
        <v>68</v>
      </c>
      <c r="H12" s="232"/>
      <c r="I12" s="233" t="s">
        <v>184</v>
      </c>
      <c r="J12" s="234"/>
      <c r="K12" s="58"/>
    </row>
    <row r="13" spans="2:12" ht="24.6" customHeight="1" x14ac:dyDescent="0.15">
      <c r="C13" s="119">
        <v>1</v>
      </c>
      <c r="D13" s="235"/>
      <c r="E13" s="236"/>
      <c r="F13" s="237"/>
      <c r="G13" s="238"/>
      <c r="H13" s="239"/>
      <c r="I13" s="240"/>
      <c r="J13" s="241"/>
      <c r="K13" s="59"/>
    </row>
    <row r="14" spans="2:12" ht="24.6" customHeight="1" thickBot="1" x14ac:dyDescent="0.2">
      <c r="C14" s="120">
        <v>2</v>
      </c>
      <c r="D14" s="242"/>
      <c r="E14" s="243"/>
      <c r="F14" s="244"/>
      <c r="G14" s="245"/>
      <c r="H14" s="246"/>
      <c r="I14" s="247"/>
      <c r="J14" s="248"/>
      <c r="K14" s="60"/>
    </row>
    <row r="15" spans="2:12" ht="11.25" customHeight="1" thickTop="1" x14ac:dyDescent="0.15"/>
    <row r="16" spans="2:12" ht="22.5" customHeight="1" thickBot="1" x14ac:dyDescent="0.2">
      <c r="B16" s="54" t="s">
        <v>69</v>
      </c>
    </row>
    <row r="17" spans="3:11" ht="33.75" customHeight="1" thickTop="1" thickBot="1" x14ac:dyDescent="0.2">
      <c r="C17" s="55" t="s">
        <v>62</v>
      </c>
      <c r="D17" s="249" t="s">
        <v>48</v>
      </c>
      <c r="E17" s="250"/>
      <c r="F17" s="73" t="s">
        <v>72</v>
      </c>
      <c r="G17" s="227" t="s">
        <v>49</v>
      </c>
      <c r="H17" s="226"/>
      <c r="I17" s="224" t="s">
        <v>50</v>
      </c>
      <c r="J17" s="225"/>
      <c r="K17" s="115" t="s">
        <v>94</v>
      </c>
    </row>
    <row r="18" spans="3:11" ht="21" customHeight="1" thickTop="1" thickBot="1" x14ac:dyDescent="0.2">
      <c r="C18" s="57" t="s">
        <v>52</v>
      </c>
      <c r="D18" s="228" t="s">
        <v>70</v>
      </c>
      <c r="E18" s="230"/>
      <c r="F18" s="74">
        <v>15</v>
      </c>
      <c r="G18" s="231" t="s">
        <v>71</v>
      </c>
      <c r="H18" s="232"/>
      <c r="I18" s="233" t="s">
        <v>185</v>
      </c>
      <c r="J18" s="234"/>
      <c r="K18" s="116" t="s">
        <v>178</v>
      </c>
    </row>
    <row r="19" spans="3:11" ht="24.6" customHeight="1" x14ac:dyDescent="0.15">
      <c r="C19" s="119">
        <v>1</v>
      </c>
      <c r="D19" s="251"/>
      <c r="E19" s="252"/>
      <c r="F19" s="71"/>
      <c r="G19" s="238"/>
      <c r="H19" s="239"/>
      <c r="I19" s="240"/>
      <c r="J19" s="241"/>
      <c r="K19" s="117"/>
    </row>
    <row r="20" spans="3:11" ht="24.6" customHeight="1" thickBot="1" x14ac:dyDescent="0.2">
      <c r="C20" s="120">
        <v>2</v>
      </c>
      <c r="D20" s="242"/>
      <c r="E20" s="243"/>
      <c r="F20" s="75"/>
      <c r="G20" s="245"/>
      <c r="H20" s="246"/>
      <c r="I20" s="247"/>
      <c r="J20" s="248"/>
      <c r="K20" s="118"/>
    </row>
    <row r="21" spans="3:11" ht="14.25" thickTop="1" x14ac:dyDescent="0.15"/>
    <row r="24" spans="3:11" x14ac:dyDescent="0.15">
      <c r="I24" t="s">
        <v>108</v>
      </c>
      <c r="J24">
        <f>COUNTA($D$7:$F$8)</f>
        <v>0</v>
      </c>
    </row>
    <row r="25" spans="3:11" x14ac:dyDescent="0.15">
      <c r="I25" t="s">
        <v>109</v>
      </c>
      <c r="J25">
        <f>COUNTA($D$13:$F$14)</f>
        <v>0</v>
      </c>
    </row>
    <row r="26" spans="3:11" x14ac:dyDescent="0.15">
      <c r="I26" t="s">
        <v>110</v>
      </c>
      <c r="J26">
        <f>COUNTA($D$19:$E$20)</f>
        <v>0</v>
      </c>
    </row>
  </sheetData>
  <sheetProtection sheet="1" objects="1" scenarios="1" selectLockedCells="1"/>
  <mergeCells count="37">
    <mergeCell ref="G19:H19"/>
    <mergeCell ref="I19:J19"/>
    <mergeCell ref="G20:H20"/>
    <mergeCell ref="I20:J20"/>
    <mergeCell ref="D19:E19"/>
    <mergeCell ref="D20:E20"/>
    <mergeCell ref="G17:H17"/>
    <mergeCell ref="I17:J17"/>
    <mergeCell ref="G18:H18"/>
    <mergeCell ref="I18:J18"/>
    <mergeCell ref="D17:E17"/>
    <mergeCell ref="D18:E18"/>
    <mergeCell ref="D14:F14"/>
    <mergeCell ref="G14:H14"/>
    <mergeCell ref="I14:J14"/>
    <mergeCell ref="D11:F11"/>
    <mergeCell ref="G11:H11"/>
    <mergeCell ref="I11:J11"/>
    <mergeCell ref="D12:F12"/>
    <mergeCell ref="G12:H12"/>
    <mergeCell ref="I12:J12"/>
    <mergeCell ref="D13:F13"/>
    <mergeCell ref="G13:H13"/>
    <mergeCell ref="I13:J13"/>
    <mergeCell ref="D7:F7"/>
    <mergeCell ref="G7:H7"/>
    <mergeCell ref="I7:J7"/>
    <mergeCell ref="D8:F8"/>
    <mergeCell ref="G8:H8"/>
    <mergeCell ref="I8:J8"/>
    <mergeCell ref="B1:L2"/>
    <mergeCell ref="D5:F5"/>
    <mergeCell ref="G5:H5"/>
    <mergeCell ref="I5:J5"/>
    <mergeCell ref="D6:F6"/>
    <mergeCell ref="G6:H6"/>
    <mergeCell ref="I6:J6"/>
  </mergeCells>
  <phoneticPr fontId="6"/>
  <dataValidations count="1">
    <dataValidation type="whole" imeMode="disabled" allowBlank="1" showInputMessage="1" showErrorMessage="1" errorTitle="不正な値です" error="作品のおおよその長さを_x000a_１～30 の整数で入力してください_x000a__x000a_（規定は30分以内です)" sqref="F19:F20">
      <formula1>0</formula1>
      <formula2>30</formula2>
    </dataValidation>
  </dataValidations>
  <pageMargins left="0.78" right="0.70866141732283472" top="1.17" bottom="0.74803149606299213" header="0.59" footer="0.31496062992125984"/>
  <pageSetup paperSize="9" orientation="landscape" verticalDpi="0" r:id="rId1"/>
  <headerFooter>
    <oddHeader>&amp;L&amp;"ＭＳ Ｐゴシック,標準"&amp;20入力控印刷　（これは提出用ではありません）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N44"/>
  <sheetViews>
    <sheetView showGridLines="0" tabSelected="1" zoomScale="85" zoomScaleNormal="85" workbookViewId="0">
      <pane ySplit="2" topLeftCell="A3" activePane="bottomLeft" state="frozen"/>
      <selection activeCell="D5" sqref="D5:G5"/>
      <selection pane="bottomLeft" activeCell="F51" sqref="F51"/>
    </sheetView>
  </sheetViews>
  <sheetFormatPr defaultRowHeight="13.5" x14ac:dyDescent="0.15"/>
  <cols>
    <col min="1" max="1" width="0.5" customWidth="1"/>
    <col min="2" max="2" width="12.875" customWidth="1"/>
    <col min="3" max="3" width="9.5" customWidth="1"/>
    <col min="4" max="4" width="10.875" customWidth="1"/>
    <col min="5" max="5" width="9.5" customWidth="1"/>
    <col min="6" max="6" width="6.5" customWidth="1"/>
    <col min="7" max="7" width="9.5" customWidth="1"/>
    <col min="8" max="8" width="10.875" customWidth="1"/>
    <col min="9" max="9" width="9.5" customWidth="1"/>
    <col min="10" max="10" width="6.5" customWidth="1"/>
    <col min="11" max="11" width="0.75" customWidth="1"/>
    <col min="13" max="13" width="0" hidden="1" customWidth="1"/>
    <col min="14" max="14" width="6.625" hidden="1" customWidth="1"/>
    <col min="15" max="17" width="6.625" customWidth="1"/>
  </cols>
  <sheetData>
    <row r="1" spans="1:13" ht="36" customHeight="1" x14ac:dyDescent="0.15">
      <c r="A1" s="163" t="s">
        <v>179</v>
      </c>
      <c r="B1" s="164"/>
      <c r="C1" s="164"/>
      <c r="D1" s="164"/>
      <c r="E1" s="164"/>
      <c r="F1" s="164"/>
      <c r="G1" s="164"/>
      <c r="H1" s="164"/>
      <c r="I1" s="164"/>
      <c r="J1" s="164"/>
      <c r="K1" s="164"/>
    </row>
    <row r="2" spans="1:13" ht="22.5" customHeight="1" x14ac:dyDescent="0.15">
      <c r="A2" s="164"/>
      <c r="B2" s="164"/>
      <c r="C2" s="164"/>
      <c r="D2" s="164"/>
      <c r="E2" s="164"/>
      <c r="F2" s="164"/>
      <c r="G2" s="164"/>
      <c r="H2" s="164"/>
      <c r="I2" s="164"/>
      <c r="J2" s="164"/>
      <c r="K2" s="164"/>
    </row>
    <row r="3" spans="1:13" ht="2.1" customHeight="1" x14ac:dyDescent="0.15"/>
    <row r="4" spans="1:13" ht="26.25" customHeight="1" x14ac:dyDescent="0.15">
      <c r="B4" s="80" t="s">
        <v>23</v>
      </c>
      <c r="C4" s="80"/>
    </row>
    <row r="5" spans="1:13" ht="10.5" customHeight="1" x14ac:dyDescent="0.15">
      <c r="B5" s="316" t="s">
        <v>26</v>
      </c>
      <c r="C5" s="316"/>
    </row>
    <row r="6" spans="1:13" ht="12.95" customHeight="1" x14ac:dyDescent="0.15">
      <c r="H6" s="1"/>
      <c r="I6" s="20"/>
      <c r="J6" s="20"/>
    </row>
    <row r="7" spans="1:13" ht="27" customHeight="1" x14ac:dyDescent="0.15">
      <c r="B7" s="271" t="s">
        <v>181</v>
      </c>
      <c r="C7" s="271"/>
      <c r="D7" s="271"/>
      <c r="E7" s="271"/>
      <c r="F7" s="271"/>
      <c r="G7" s="271"/>
      <c r="H7" s="271"/>
      <c r="I7" s="271"/>
      <c r="J7" s="271"/>
    </row>
    <row r="8" spans="1:13" ht="3.75" customHeight="1" thickBot="1" x14ac:dyDescent="0.2">
      <c r="H8" s="1"/>
      <c r="I8" s="20"/>
      <c r="J8" s="20"/>
    </row>
    <row r="9" spans="1:13" ht="24.95" customHeight="1" thickTop="1" x14ac:dyDescent="0.15">
      <c r="B9" s="123" t="s">
        <v>73</v>
      </c>
      <c r="C9" s="326" t="str">
        <f>IF(ISBLANK('1_学校情報'!D5),"下のタブから「1_学校情報」を選択して入力してください",'1_学校情報'!D5)</f>
        <v>下のタブから「1_学校情報」を選択して入力してください</v>
      </c>
      <c r="D9" s="326"/>
      <c r="E9" s="326"/>
      <c r="F9" s="326"/>
      <c r="G9" s="326"/>
      <c r="H9" s="326"/>
      <c r="I9" s="326"/>
      <c r="J9" s="327"/>
    </row>
    <row r="10" spans="1:13" ht="19.5" customHeight="1" x14ac:dyDescent="0.2">
      <c r="B10" s="272" t="s">
        <v>76</v>
      </c>
      <c r="C10" s="328" t="str">
        <f>"〒 "&amp;'作業用（触らないで！)'!D2</f>
        <v xml:space="preserve">〒 </v>
      </c>
      <c r="D10" s="328"/>
      <c r="E10" s="328"/>
      <c r="F10" s="328"/>
      <c r="G10" s="328"/>
      <c r="H10" s="328"/>
      <c r="I10" s="328"/>
      <c r="J10" s="329"/>
    </row>
    <row r="11" spans="1:13" ht="24.95" customHeight="1" x14ac:dyDescent="0.15">
      <c r="B11" s="272"/>
      <c r="C11" s="330" t="str">
        <f>'作業用（触らないで！)'!E2</f>
        <v/>
      </c>
      <c r="D11" s="330"/>
      <c r="E11" s="330"/>
      <c r="F11" s="330"/>
      <c r="G11" s="330"/>
      <c r="H11" s="330"/>
      <c r="I11" s="330"/>
      <c r="J11" s="331"/>
    </row>
    <row r="12" spans="1:13" ht="24.95" customHeight="1" x14ac:dyDescent="0.15">
      <c r="B12" s="273"/>
      <c r="C12" s="121" t="s">
        <v>74</v>
      </c>
      <c r="D12" s="332" t="str">
        <f>'作業用（触らないで！)'!F2</f>
        <v/>
      </c>
      <c r="E12" s="332"/>
      <c r="F12" s="332"/>
      <c r="G12" s="121" t="s">
        <v>75</v>
      </c>
      <c r="H12" s="332" t="str">
        <f>'作業用（触らないで！)'!G2</f>
        <v/>
      </c>
      <c r="I12" s="332"/>
      <c r="J12" s="333"/>
    </row>
    <row r="13" spans="1:13" ht="24.95" customHeight="1" thickBot="1" x14ac:dyDescent="0.2">
      <c r="B13" s="124" t="s">
        <v>95</v>
      </c>
      <c r="C13" s="269" t="str">
        <f>'作業用（触らないで！)'!H2</f>
        <v/>
      </c>
      <c r="D13" s="269"/>
      <c r="E13" s="269"/>
      <c r="F13" s="269"/>
      <c r="G13" s="269"/>
      <c r="H13" s="269"/>
      <c r="I13" s="269"/>
      <c r="J13" s="270"/>
    </row>
    <row r="14" spans="1:13" ht="17.45" customHeight="1" x14ac:dyDescent="0.15">
      <c r="B14" s="280" t="s">
        <v>84</v>
      </c>
      <c r="C14" s="274" t="s">
        <v>142</v>
      </c>
      <c r="D14" s="275"/>
      <c r="E14" s="275"/>
      <c r="F14" s="276"/>
      <c r="G14" s="277" t="s">
        <v>143</v>
      </c>
      <c r="H14" s="278"/>
      <c r="I14" s="278"/>
      <c r="J14" s="279"/>
    </row>
    <row r="15" spans="1:13" ht="17.45" customHeight="1" x14ac:dyDescent="0.15">
      <c r="B15" s="272"/>
      <c r="C15" s="281" t="s">
        <v>77</v>
      </c>
      <c r="D15" s="282"/>
      <c r="E15" s="282"/>
      <c r="F15" s="122" t="s">
        <v>78</v>
      </c>
      <c r="G15" s="281" t="s">
        <v>77</v>
      </c>
      <c r="H15" s="282"/>
      <c r="I15" s="282"/>
      <c r="J15" s="150" t="s">
        <v>78</v>
      </c>
    </row>
    <row r="16" spans="1:13" ht="22.5" customHeight="1" x14ac:dyDescent="0.15">
      <c r="B16" s="272"/>
      <c r="C16" s="283" t="str">
        <f>VLOOKUP(IF($M16&gt;$E$28,9,$M16),'3_参加者'!$M$8:$O$14,2,FALSE)</f>
        <v>　　</v>
      </c>
      <c r="D16" s="284"/>
      <c r="E16" s="284"/>
      <c r="F16" s="142" t="str">
        <f>VLOOKUP(IF($M16&gt;$E$28,9,$M16),'3_参加者'!$M$8:$O$14,3,FALSE)</f>
        <v xml:space="preserve"> 　</v>
      </c>
      <c r="G16" s="283" t="str">
        <f>VLOOKUP(IF($M16&gt;$E$29,9,$M16),'3_参加者'!$L$8:$O$14,3,FALSE)</f>
        <v>　　</v>
      </c>
      <c r="H16" s="284"/>
      <c r="I16" s="284"/>
      <c r="J16" s="143" t="str">
        <f>VLOOKUP(IF($M16&gt;$E$29,9,$M16),'3_参加者'!$L$8:$O$14,4,FALSE)</f>
        <v xml:space="preserve"> 　</v>
      </c>
      <c r="M16">
        <v>1</v>
      </c>
    </row>
    <row r="17" spans="2:14" ht="22.5" customHeight="1" x14ac:dyDescent="0.15">
      <c r="B17" s="272"/>
      <c r="C17" s="285" t="str">
        <f>VLOOKUP(IF($M17&gt;$E$28,9,$M17),'3_参加者'!$M$8:$O$14,2,FALSE)</f>
        <v>　　</v>
      </c>
      <c r="D17" s="286"/>
      <c r="E17" s="287"/>
      <c r="F17" s="144" t="str">
        <f>VLOOKUP(IF($M17&gt;$E$28,9,$M17),'3_参加者'!$M$8:$O$14,3,FALSE)</f>
        <v xml:space="preserve"> 　</v>
      </c>
      <c r="G17" s="285" t="str">
        <f>VLOOKUP(IF($M17&gt;$E$29,9,$M17),'3_参加者'!$L$8:$O$14,3,FALSE)</f>
        <v>　　</v>
      </c>
      <c r="H17" s="286"/>
      <c r="I17" s="287"/>
      <c r="J17" s="145" t="str">
        <f>VLOOKUP(IF($M17&gt;$E$29,9,$M17),'3_参加者'!$L$8:$O$14,4,FALSE)</f>
        <v xml:space="preserve"> 　</v>
      </c>
      <c r="M17">
        <v>2</v>
      </c>
    </row>
    <row r="18" spans="2:14" ht="22.5" customHeight="1" thickBot="1" x14ac:dyDescent="0.2">
      <c r="B18" s="272"/>
      <c r="C18" s="288" t="str">
        <f>VLOOKUP(IF($M18&gt;$E$28,9,$M18),'3_参加者'!$M$8:$O$14,2,FALSE)</f>
        <v>　　</v>
      </c>
      <c r="D18" s="289"/>
      <c r="E18" s="290"/>
      <c r="F18" s="146" t="str">
        <f>VLOOKUP(IF($M18&gt;$E$28,9,$M18),'3_参加者'!$M$8:$O$14,3,FALSE)</f>
        <v xml:space="preserve"> 　</v>
      </c>
      <c r="G18" s="288" t="str">
        <f>VLOOKUP(IF($M18&gt;$E$29,9,$M18),'3_参加者'!$L$8:$O$14,3,FALSE)</f>
        <v>　　</v>
      </c>
      <c r="H18" s="289"/>
      <c r="I18" s="290"/>
      <c r="J18" s="147" t="str">
        <f>VLOOKUP(IF($M18&gt;$E$29,9,$M18),'3_参加者'!$L$8:$O$14,4,FALSE)</f>
        <v xml:space="preserve"> 　</v>
      </c>
      <c r="M18">
        <v>3</v>
      </c>
    </row>
    <row r="19" spans="2:14" ht="17.45" customHeight="1" x14ac:dyDescent="0.15">
      <c r="B19" s="272"/>
      <c r="C19" s="274" t="s">
        <v>79</v>
      </c>
      <c r="D19" s="275"/>
      <c r="E19" s="275"/>
      <c r="F19" s="276"/>
      <c r="G19" s="274" t="s">
        <v>80</v>
      </c>
      <c r="H19" s="275"/>
      <c r="I19" s="275"/>
      <c r="J19" s="291"/>
    </row>
    <row r="20" spans="2:14" ht="17.45" customHeight="1" x14ac:dyDescent="0.15">
      <c r="B20" s="272"/>
      <c r="C20" s="292" t="s">
        <v>81</v>
      </c>
      <c r="D20" s="293"/>
      <c r="E20" s="293"/>
      <c r="F20" s="294"/>
      <c r="G20" s="292" t="s">
        <v>81</v>
      </c>
      <c r="H20" s="293"/>
      <c r="I20" s="293"/>
      <c r="J20" s="295"/>
    </row>
    <row r="21" spans="2:14" ht="22.5" customHeight="1" x14ac:dyDescent="0.15">
      <c r="B21" s="272"/>
      <c r="C21" s="296" t="str">
        <f>'作業用（触らないで！)'!E17</f>
        <v/>
      </c>
      <c r="D21" s="297"/>
      <c r="E21" s="297"/>
      <c r="F21" s="298"/>
      <c r="G21" s="296" t="str">
        <f>'作業用（触らないで！)'!E19</f>
        <v/>
      </c>
      <c r="H21" s="297"/>
      <c r="I21" s="297"/>
      <c r="J21" s="299"/>
    </row>
    <row r="22" spans="2:14" ht="22.5" customHeight="1" thickBot="1" x14ac:dyDescent="0.2">
      <c r="B22" s="272"/>
      <c r="C22" s="300" t="str">
        <f>'作業用（触らないで！)'!E18</f>
        <v/>
      </c>
      <c r="D22" s="301"/>
      <c r="E22" s="301"/>
      <c r="F22" s="302"/>
      <c r="G22" s="303" t="str">
        <f>'作業用（触らないで！)'!E20</f>
        <v/>
      </c>
      <c r="H22" s="304"/>
      <c r="I22" s="304"/>
      <c r="J22" s="305"/>
    </row>
    <row r="23" spans="2:14" ht="17.45" customHeight="1" x14ac:dyDescent="0.15">
      <c r="B23" s="272"/>
      <c r="C23" s="274" t="s">
        <v>82</v>
      </c>
      <c r="D23" s="275"/>
      <c r="E23" s="275"/>
      <c r="F23" s="275"/>
      <c r="G23" s="275"/>
      <c r="H23" s="275"/>
      <c r="I23" s="275"/>
      <c r="J23" s="291"/>
    </row>
    <row r="24" spans="2:14" ht="17.45" customHeight="1" x14ac:dyDescent="0.15">
      <c r="B24" s="272"/>
      <c r="C24" s="292" t="s">
        <v>81</v>
      </c>
      <c r="D24" s="293"/>
      <c r="E24" s="293"/>
      <c r="F24" s="293"/>
      <c r="G24" s="293" t="s">
        <v>83</v>
      </c>
      <c r="H24" s="293"/>
      <c r="I24" s="306"/>
      <c r="J24" s="94"/>
    </row>
    <row r="25" spans="2:14" ht="22.5" customHeight="1" x14ac:dyDescent="0.15">
      <c r="B25" s="272"/>
      <c r="C25" s="296" t="str">
        <f>'作業用（触らないで！)'!E21</f>
        <v/>
      </c>
      <c r="D25" s="297"/>
      <c r="E25" s="297"/>
      <c r="F25" s="297"/>
      <c r="G25" s="263" t="str">
        <f>'作業用（触らないで！)'!I21</f>
        <v/>
      </c>
      <c r="H25" s="264"/>
      <c r="I25" s="264"/>
      <c r="J25" s="265"/>
    </row>
    <row r="26" spans="2:14" ht="22.5" customHeight="1" thickBot="1" x14ac:dyDescent="0.2">
      <c r="B26" s="273"/>
      <c r="C26" s="303" t="str">
        <f>'作業用（触らないで！)'!E22</f>
        <v/>
      </c>
      <c r="D26" s="304"/>
      <c r="E26" s="304"/>
      <c r="F26" s="304"/>
      <c r="G26" s="266" t="str">
        <f>'作業用（触らないで！)'!I22</f>
        <v/>
      </c>
      <c r="H26" s="267"/>
      <c r="I26" s="267"/>
      <c r="J26" s="268"/>
    </row>
    <row r="27" spans="2:14" ht="17.100000000000001" customHeight="1" x14ac:dyDescent="0.15">
      <c r="B27" s="324" t="s">
        <v>97</v>
      </c>
      <c r="C27" s="309" t="s">
        <v>85</v>
      </c>
      <c r="D27" s="310"/>
      <c r="E27" s="311" t="s">
        <v>96</v>
      </c>
      <c r="F27" s="310"/>
      <c r="G27" s="153" t="s">
        <v>86</v>
      </c>
      <c r="H27" s="311" t="s">
        <v>87</v>
      </c>
      <c r="I27" s="309"/>
      <c r="J27" s="312"/>
    </row>
    <row r="28" spans="2:14" ht="22.5" customHeight="1" x14ac:dyDescent="0.15">
      <c r="B28" s="272"/>
      <c r="C28" s="307" t="s">
        <v>129</v>
      </c>
      <c r="D28" s="308"/>
      <c r="E28" s="313">
        <f>'作業用（触らないで！)'!J2</f>
        <v>0</v>
      </c>
      <c r="F28" s="313"/>
      <c r="G28" s="151" t="s">
        <v>134</v>
      </c>
      <c r="H28" s="254">
        <f>'作業用（触らないで！)'!Q2</f>
        <v>0</v>
      </c>
      <c r="I28" s="255"/>
      <c r="J28" s="256"/>
      <c r="M28">
        <f>IF(E28&gt;3,1,0)</f>
        <v>0</v>
      </c>
      <c r="N28" t="str">
        <f>IF(M28=0,"",C28)</f>
        <v/>
      </c>
    </row>
    <row r="29" spans="2:14" ht="22.5" customHeight="1" x14ac:dyDescent="0.15">
      <c r="B29" s="272"/>
      <c r="C29" s="307" t="s">
        <v>130</v>
      </c>
      <c r="D29" s="308"/>
      <c r="E29" s="314">
        <f>'作業用（触らないで！)'!K2</f>
        <v>0</v>
      </c>
      <c r="F29" s="315"/>
      <c r="G29" s="151" t="s">
        <v>134</v>
      </c>
      <c r="H29" s="257"/>
      <c r="I29" s="258"/>
      <c r="J29" s="259"/>
      <c r="M29">
        <f t="shared" ref="M29" si="0">IF(E29&gt;3,1,0)</f>
        <v>0</v>
      </c>
      <c r="N29" t="str">
        <f t="shared" ref="N29:N32" si="1">IF(M29=0,"",C29)</f>
        <v/>
      </c>
    </row>
    <row r="30" spans="2:14" ht="22.5" customHeight="1" x14ac:dyDescent="0.15">
      <c r="B30" s="272"/>
      <c r="C30" s="307" t="s">
        <v>131</v>
      </c>
      <c r="D30" s="308"/>
      <c r="E30" s="314">
        <f>'作業用（触らないで！)'!L2</f>
        <v>0</v>
      </c>
      <c r="F30" s="315"/>
      <c r="G30" s="151" t="s">
        <v>134</v>
      </c>
      <c r="H30" s="257"/>
      <c r="I30" s="258"/>
      <c r="J30" s="259"/>
      <c r="M30">
        <f>IF(E30&gt;2,1,0)</f>
        <v>0</v>
      </c>
      <c r="N30" t="str">
        <f t="shared" si="1"/>
        <v/>
      </c>
    </row>
    <row r="31" spans="2:14" ht="22.5" customHeight="1" x14ac:dyDescent="0.15">
      <c r="B31" s="272"/>
      <c r="C31" s="307" t="s">
        <v>132</v>
      </c>
      <c r="D31" s="308"/>
      <c r="E31" s="314">
        <f>'作業用（触らないで！)'!M2</f>
        <v>0</v>
      </c>
      <c r="F31" s="315"/>
      <c r="G31" s="151" t="s">
        <v>134</v>
      </c>
      <c r="H31" s="257"/>
      <c r="I31" s="258"/>
      <c r="J31" s="259"/>
      <c r="M31">
        <f t="shared" ref="M31:M32" si="2">IF(E31&gt;2,1,0)</f>
        <v>0</v>
      </c>
      <c r="N31" t="str">
        <f t="shared" si="1"/>
        <v/>
      </c>
    </row>
    <row r="32" spans="2:14" ht="22.5" customHeight="1" thickBot="1" x14ac:dyDescent="0.2">
      <c r="B32" s="325"/>
      <c r="C32" s="322" t="s">
        <v>133</v>
      </c>
      <c r="D32" s="323"/>
      <c r="E32" s="317">
        <f>'作業用（触らないで！)'!N2</f>
        <v>0</v>
      </c>
      <c r="F32" s="318"/>
      <c r="G32" s="152" t="s">
        <v>134</v>
      </c>
      <c r="H32" s="260"/>
      <c r="I32" s="261"/>
      <c r="J32" s="262"/>
      <c r="M32">
        <f t="shared" si="2"/>
        <v>0</v>
      </c>
      <c r="N32" t="str">
        <f t="shared" si="1"/>
        <v/>
      </c>
    </row>
    <row r="33" spans="2:10" ht="9.9499999999999993" customHeight="1" thickTop="1" thickBot="1" x14ac:dyDescent="0.2">
      <c r="H33" s="1"/>
      <c r="I33" s="20"/>
      <c r="J33" s="20"/>
    </row>
    <row r="34" spans="2:10" ht="11.45" customHeight="1" thickTop="1" x14ac:dyDescent="0.15">
      <c r="B34" s="81"/>
      <c r="C34" s="82"/>
      <c r="D34" s="82"/>
      <c r="E34" s="82"/>
      <c r="F34" s="82"/>
      <c r="G34" s="82"/>
      <c r="H34" s="83"/>
      <c r="I34" s="84"/>
      <c r="J34" s="85"/>
    </row>
    <row r="35" spans="2:10" s="7" customFormat="1" ht="21.75" customHeight="1" x14ac:dyDescent="0.15">
      <c r="B35" s="86" t="s">
        <v>158</v>
      </c>
      <c r="C35" s="79"/>
      <c r="D35" s="79"/>
      <c r="E35" s="79"/>
      <c r="F35" s="79"/>
      <c r="G35" s="79"/>
      <c r="H35" s="76"/>
      <c r="I35" s="77"/>
      <c r="J35" s="87"/>
    </row>
    <row r="36" spans="2:10" s="7" customFormat="1" ht="21.75" customHeight="1" x14ac:dyDescent="0.15">
      <c r="B36" s="88"/>
      <c r="C36" s="79"/>
      <c r="D36" s="79"/>
      <c r="E36" s="79"/>
      <c r="F36" s="79"/>
      <c r="G36" s="319" t="s">
        <v>182</v>
      </c>
      <c r="H36" s="319"/>
      <c r="I36" s="319"/>
      <c r="J36" s="87"/>
    </row>
    <row r="37" spans="2:10" s="7" customFormat="1" ht="11.45" customHeight="1" x14ac:dyDescent="0.15">
      <c r="B37" s="88"/>
      <c r="C37" s="79"/>
      <c r="D37" s="79"/>
      <c r="E37" s="79"/>
      <c r="F37" s="79"/>
      <c r="G37" s="79"/>
      <c r="H37" s="76"/>
      <c r="I37" s="77"/>
      <c r="J37" s="87"/>
    </row>
    <row r="38" spans="2:10" s="7" customFormat="1" ht="21.75" customHeight="1" x14ac:dyDescent="0.15">
      <c r="B38" s="86" t="s">
        <v>180</v>
      </c>
      <c r="C38" s="79"/>
      <c r="D38" s="79"/>
      <c r="E38" s="79"/>
      <c r="F38" s="79"/>
      <c r="G38" s="79"/>
      <c r="H38" s="76"/>
      <c r="I38" s="77"/>
      <c r="J38" s="87"/>
    </row>
    <row r="39" spans="2:10" s="7" customFormat="1" ht="11.45" customHeight="1" x14ac:dyDescent="0.15">
      <c r="B39" s="88"/>
      <c r="C39" s="79"/>
      <c r="D39" s="79"/>
      <c r="E39" s="79"/>
      <c r="F39" s="79"/>
      <c r="G39" s="79"/>
      <c r="H39" s="76"/>
      <c r="I39" s="77"/>
      <c r="J39" s="87"/>
    </row>
    <row r="40" spans="2:10" s="7" customFormat="1" ht="21.75" customHeight="1" x14ac:dyDescent="0.15">
      <c r="B40" s="320" t="str">
        <f>IF(SUM(M28:M32)&gt;0,"エントリー数の上限を超えています。申し込みできません。",C9&amp;"長　　　"&amp;DBCS(TRIM('1_学校情報'!D6)))</f>
        <v>下のタブから「1_学校情報」を選択して入力してください長　　　</v>
      </c>
      <c r="C40" s="321"/>
      <c r="D40" s="321"/>
      <c r="E40" s="321"/>
      <c r="F40" s="321"/>
      <c r="G40" s="321"/>
      <c r="H40" s="321"/>
      <c r="I40" s="78" t="s">
        <v>135</v>
      </c>
      <c r="J40" s="87"/>
    </row>
    <row r="41" spans="2:10" ht="11.45" customHeight="1" thickBot="1" x14ac:dyDescent="0.2">
      <c r="B41" s="89"/>
      <c r="C41" s="90"/>
      <c r="D41" s="90"/>
      <c r="E41" s="90"/>
      <c r="F41" s="90"/>
      <c r="G41" s="90"/>
      <c r="H41" s="91"/>
      <c r="I41" s="92"/>
      <c r="J41" s="93"/>
    </row>
    <row r="42" spans="2:10" ht="19.5" customHeight="1" thickTop="1" x14ac:dyDescent="0.15">
      <c r="B42" s="8"/>
      <c r="C42" s="253" t="s">
        <v>183</v>
      </c>
      <c r="D42" s="253"/>
      <c r="E42" s="253"/>
      <c r="F42" s="253"/>
      <c r="G42" s="253"/>
      <c r="H42" s="253"/>
      <c r="I42" s="253"/>
      <c r="J42" s="253"/>
    </row>
    <row r="43" spans="2:10" ht="19.5" customHeight="1" x14ac:dyDescent="0.15">
      <c r="C43" s="253" t="s">
        <v>88</v>
      </c>
      <c r="D43" s="253"/>
      <c r="E43" s="253"/>
      <c r="F43" s="253"/>
      <c r="G43" s="253"/>
      <c r="H43" s="253"/>
      <c r="I43" s="253"/>
      <c r="J43" s="253"/>
    </row>
    <row r="44" spans="2:10" ht="3.95" customHeight="1" x14ac:dyDescent="0.15"/>
  </sheetData>
  <sheetProtection password="C190" sheet="1" objects="1" scenarios="1"/>
  <mergeCells count="55">
    <mergeCell ref="E31:F31"/>
    <mergeCell ref="B5:C5"/>
    <mergeCell ref="E32:F32"/>
    <mergeCell ref="G36:I36"/>
    <mergeCell ref="C43:J43"/>
    <mergeCell ref="B40:H40"/>
    <mergeCell ref="C31:D31"/>
    <mergeCell ref="C32:D32"/>
    <mergeCell ref="B27:B32"/>
    <mergeCell ref="C9:J9"/>
    <mergeCell ref="C10:J10"/>
    <mergeCell ref="C11:J11"/>
    <mergeCell ref="D12:F12"/>
    <mergeCell ref="H12:J12"/>
    <mergeCell ref="C28:D28"/>
    <mergeCell ref="C29:D29"/>
    <mergeCell ref="C30:D30"/>
    <mergeCell ref="C27:D27"/>
    <mergeCell ref="H27:J27"/>
    <mergeCell ref="E27:F27"/>
    <mergeCell ref="E28:F28"/>
    <mergeCell ref="E29:F29"/>
    <mergeCell ref="E30:F30"/>
    <mergeCell ref="C23:J23"/>
    <mergeCell ref="C24:F24"/>
    <mergeCell ref="G24:I24"/>
    <mergeCell ref="C25:F25"/>
    <mergeCell ref="C26:F26"/>
    <mergeCell ref="C20:F20"/>
    <mergeCell ref="G20:J20"/>
    <mergeCell ref="C21:F21"/>
    <mergeCell ref="G21:J21"/>
    <mergeCell ref="C22:F22"/>
    <mergeCell ref="G22:J22"/>
    <mergeCell ref="G17:I17"/>
    <mergeCell ref="C18:E18"/>
    <mergeCell ref="G18:I18"/>
    <mergeCell ref="C19:F19"/>
    <mergeCell ref="G19:J19"/>
    <mergeCell ref="C42:J42"/>
    <mergeCell ref="H28:J32"/>
    <mergeCell ref="A1:K2"/>
    <mergeCell ref="G25:J25"/>
    <mergeCell ref="G26:J26"/>
    <mergeCell ref="C13:J13"/>
    <mergeCell ref="B7:J7"/>
    <mergeCell ref="B10:B12"/>
    <mergeCell ref="C14:F14"/>
    <mergeCell ref="G14:J14"/>
    <mergeCell ref="B14:B26"/>
    <mergeCell ref="C15:E15"/>
    <mergeCell ref="G15:I15"/>
    <mergeCell ref="C16:E16"/>
    <mergeCell ref="G16:I16"/>
    <mergeCell ref="C17:E17"/>
  </mergeCells>
  <phoneticPr fontId="1"/>
  <printOptions verticalCentered="1"/>
  <pageMargins left="0.8" right="0.35433070866141736" top="0.27559055118110237" bottom="0.31496062992125984" header="0.39370078740157483" footer="0.39370078740157483"/>
  <pageSetup paperSize="9" orientation="portrait" r:id="rId1"/>
  <headerFooter alignWithMargins="0">
    <oddHeader>&amp;R&amp;12（様式１）</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70" zoomScaleNormal="70" workbookViewId="0">
      <selection activeCell="A2" sqref="A2"/>
    </sheetView>
  </sheetViews>
  <sheetFormatPr defaultColWidth="9" defaultRowHeight="10.5" customHeight="1" x14ac:dyDescent="0.15"/>
  <cols>
    <col min="1" max="1" width="6.75" style="125" customWidth="1"/>
    <col min="2" max="2" width="7.125" style="125" customWidth="1"/>
    <col min="3" max="10" width="11.625" style="125" customWidth="1"/>
    <col min="11" max="18" width="9.5" style="125" customWidth="1"/>
    <col min="19" max="16384" width="9" style="125"/>
  </cols>
  <sheetData>
    <row r="1" spans="1:20" ht="10.5" customHeight="1" x14ac:dyDescent="0.15">
      <c r="A1" s="128" t="s">
        <v>98</v>
      </c>
      <c r="B1" s="5" t="s">
        <v>23</v>
      </c>
      <c r="C1" s="5" t="s">
        <v>73</v>
      </c>
      <c r="D1" s="5" t="s">
        <v>4</v>
      </c>
      <c r="E1" s="5" t="s">
        <v>27</v>
      </c>
      <c r="F1" s="5" t="s">
        <v>99</v>
      </c>
      <c r="G1" s="5" t="s">
        <v>100</v>
      </c>
      <c r="H1" s="5" t="s">
        <v>101</v>
      </c>
      <c r="I1" s="5" t="s">
        <v>102</v>
      </c>
      <c r="J1" s="5" t="s">
        <v>5</v>
      </c>
      <c r="K1" s="5" t="s">
        <v>6</v>
      </c>
      <c r="L1" s="5" t="s">
        <v>103</v>
      </c>
      <c r="M1" s="5" t="s">
        <v>104</v>
      </c>
      <c r="N1" s="5" t="s">
        <v>105</v>
      </c>
      <c r="O1" s="5" t="s">
        <v>106</v>
      </c>
      <c r="P1" s="5" t="s">
        <v>113</v>
      </c>
      <c r="Q1" s="5" t="s">
        <v>107</v>
      </c>
      <c r="R1" s="5" t="s">
        <v>7</v>
      </c>
    </row>
    <row r="2" spans="1:20" s="17" customFormat="1" ht="15.75" customHeight="1" x14ac:dyDescent="0.15">
      <c r="A2" s="17" t="s">
        <v>9</v>
      </c>
      <c r="B2" s="129"/>
      <c r="C2" s="130">
        <f>'1_学校情報'!D5</f>
        <v>0</v>
      </c>
      <c r="D2" s="131" t="str">
        <f>ASC('1_学校情報'!D8)</f>
        <v/>
      </c>
      <c r="E2" s="130" t="str">
        <f>DBCS('1_学校情報'!E9)</f>
        <v/>
      </c>
      <c r="F2" s="17" t="str">
        <f>ASC('1_学校情報'!D10)</f>
        <v/>
      </c>
      <c r="G2" s="17" t="str">
        <f>ASC('1_学校情報'!D11)</f>
        <v/>
      </c>
      <c r="H2" s="130" t="str">
        <f>DBCS(TRIM('1_学校情報'!D7))</f>
        <v/>
      </c>
      <c r="I2" s="130" t="str">
        <f>DBCS(TRIM('1_学校情報'!D13))</f>
        <v/>
      </c>
      <c r="J2" s="132">
        <f>'3_参加者'!G17</f>
        <v>0</v>
      </c>
      <c r="K2" s="132">
        <f>'3_参加者'!H17</f>
        <v>0</v>
      </c>
      <c r="L2" s="132">
        <f>'4_番組'!J24</f>
        <v>0</v>
      </c>
      <c r="M2" s="132">
        <f>'4_番組'!J25</f>
        <v>0</v>
      </c>
      <c r="N2" s="132">
        <f>'4_番組'!J26</f>
        <v>0</v>
      </c>
      <c r="O2" s="132"/>
      <c r="P2" s="132"/>
      <c r="Q2" s="132">
        <f>'3_参加者'!P15+500*(L2+M2+N2)</f>
        <v>0</v>
      </c>
      <c r="R2" s="133">
        <f>'1_学校情報'!D14</f>
        <v>0</v>
      </c>
    </row>
    <row r="3" spans="1:20" ht="10.5" customHeight="1" x14ac:dyDescent="0.15">
      <c r="A3" s="134" t="s">
        <v>10</v>
      </c>
      <c r="B3" s="140" t="s">
        <v>23</v>
      </c>
      <c r="C3" s="140" t="s">
        <v>8</v>
      </c>
      <c r="D3" s="11" t="s">
        <v>116</v>
      </c>
      <c r="E3" s="11" t="s">
        <v>117</v>
      </c>
      <c r="F3" s="11" t="s">
        <v>30</v>
      </c>
      <c r="G3" s="11" t="s">
        <v>118</v>
      </c>
      <c r="H3" s="11" t="s">
        <v>119</v>
      </c>
      <c r="I3" s="11" t="s">
        <v>120</v>
      </c>
      <c r="J3" s="11" t="s">
        <v>121</v>
      </c>
      <c r="K3" s="11" t="s">
        <v>1</v>
      </c>
    </row>
    <row r="4" spans="1:20" s="136" customFormat="1" ht="10.5" customHeight="1" x14ac:dyDescent="0.15">
      <c r="A4" s="135" t="s">
        <v>114</v>
      </c>
      <c r="B4" s="127">
        <f t="shared" ref="B4:B15" si="0">$B$2</f>
        <v>0</v>
      </c>
      <c r="C4" s="127">
        <v>1</v>
      </c>
      <c r="D4" s="126" t="str">
        <f>DBCS(TRIM('2_顧問アンケ'!B8))</f>
        <v>申込書記入の代表者名を自動表示</v>
      </c>
      <c r="E4" s="127">
        <f>'2_顧問アンケ'!C8</f>
        <v>0</v>
      </c>
      <c r="F4" s="127">
        <f>'2_顧問アンケ'!D8</f>
        <v>0</v>
      </c>
      <c r="G4" s="127">
        <f>'2_顧問アンケ'!E8</f>
        <v>0</v>
      </c>
      <c r="H4" s="127">
        <f>'2_顧問アンケ'!F8</f>
        <v>0</v>
      </c>
      <c r="I4" s="127">
        <f>'2_顧問アンケ'!G8</f>
        <v>0</v>
      </c>
      <c r="J4" s="127">
        <f>'2_顧問アンケ'!H8</f>
        <v>0</v>
      </c>
      <c r="K4" s="127" t="str">
        <f>SUBSTITUTE('2_顧問アンケ'!I8,"
"," ")</f>
        <v/>
      </c>
    </row>
    <row r="5" spans="1:20" s="136" customFormat="1" ht="10.5" customHeight="1" x14ac:dyDescent="0.15">
      <c r="A5" s="135" t="s">
        <v>115</v>
      </c>
      <c r="B5" s="127">
        <f t="shared" si="0"/>
        <v>0</v>
      </c>
      <c r="C5" s="127">
        <v>2</v>
      </c>
      <c r="D5" s="126" t="str">
        <f>DBCS(TRIM('2_顧問アンケ'!B9))</f>
        <v/>
      </c>
      <c r="E5" s="127">
        <f>'2_顧問アンケ'!C9</f>
        <v>0</v>
      </c>
      <c r="F5" s="127">
        <f>'2_顧問アンケ'!D9</f>
        <v>0</v>
      </c>
      <c r="G5" s="127">
        <f>'2_顧問アンケ'!E9</f>
        <v>0</v>
      </c>
      <c r="H5" s="127">
        <f>'2_顧問アンケ'!F9</f>
        <v>0</v>
      </c>
      <c r="I5" s="127">
        <f>'2_顧問アンケ'!G9</f>
        <v>0</v>
      </c>
      <c r="J5" s="127">
        <f>'2_顧問アンケ'!H9</f>
        <v>0</v>
      </c>
      <c r="K5" s="127" t="str">
        <f>SUBSTITUTE('2_顧問アンケ'!I9,"
"," ")</f>
        <v/>
      </c>
    </row>
    <row r="6" spans="1:20" s="136" customFormat="1" ht="10.5" customHeight="1" x14ac:dyDescent="0.15">
      <c r="A6" s="135" t="s">
        <v>115</v>
      </c>
      <c r="B6" s="127">
        <f t="shared" si="0"/>
        <v>0</v>
      </c>
      <c r="C6" s="127">
        <v>3</v>
      </c>
      <c r="D6" s="126" t="str">
        <f>DBCS(TRIM('2_顧問アンケ'!B10))</f>
        <v/>
      </c>
      <c r="E6" s="127">
        <f>'2_顧問アンケ'!C10</f>
        <v>0</v>
      </c>
      <c r="F6" s="127">
        <f>'2_顧問アンケ'!D10</f>
        <v>0</v>
      </c>
      <c r="G6" s="127">
        <f>'2_顧問アンケ'!E10</f>
        <v>0</v>
      </c>
      <c r="H6" s="127">
        <f>'2_顧問アンケ'!F10</f>
        <v>0</v>
      </c>
      <c r="I6" s="127">
        <f>'2_顧問アンケ'!G10</f>
        <v>0</v>
      </c>
      <c r="J6" s="127">
        <f>'2_顧問アンケ'!H10</f>
        <v>0</v>
      </c>
      <c r="K6" s="127" t="str">
        <f>SUBSTITUTE('2_顧問アンケ'!I10,"
"," ")</f>
        <v/>
      </c>
    </row>
    <row r="7" spans="1:20" s="136" customFormat="1" ht="10.5" customHeight="1" x14ac:dyDescent="0.15">
      <c r="A7" s="135" t="s">
        <v>114</v>
      </c>
      <c r="B7" s="127">
        <f t="shared" si="0"/>
        <v>0</v>
      </c>
      <c r="C7" s="127">
        <v>4</v>
      </c>
      <c r="D7" s="126" t="str">
        <f>DBCS(TRIM('2_顧問アンケ'!B11))</f>
        <v/>
      </c>
      <c r="E7" s="127">
        <f>'2_顧問アンケ'!C11</f>
        <v>0</v>
      </c>
      <c r="F7" s="127">
        <f>'2_顧問アンケ'!D11</f>
        <v>0</v>
      </c>
      <c r="G7" s="127">
        <f>'2_顧問アンケ'!E11</f>
        <v>0</v>
      </c>
      <c r="H7" s="127">
        <f>'2_顧問アンケ'!F11</f>
        <v>0</v>
      </c>
      <c r="I7" s="127">
        <f>'2_顧問アンケ'!G11</f>
        <v>0</v>
      </c>
      <c r="J7" s="127">
        <f>'2_顧問アンケ'!H11</f>
        <v>0</v>
      </c>
      <c r="K7" s="127" t="str">
        <f>SUBSTITUTE('2_顧問アンケ'!I11,"
"," ")</f>
        <v/>
      </c>
    </row>
    <row r="8" spans="1:20" s="136" customFormat="1" ht="10.5" customHeight="1" x14ac:dyDescent="0.15">
      <c r="A8" s="135" t="s">
        <v>115</v>
      </c>
      <c r="B8" s="127">
        <f t="shared" si="0"/>
        <v>0</v>
      </c>
      <c r="C8" s="127">
        <v>5</v>
      </c>
      <c r="D8" s="126" t="str">
        <f>DBCS(TRIM('2_顧問アンケ'!B12))</f>
        <v/>
      </c>
      <c r="E8" s="127">
        <f>'2_顧問アンケ'!C12</f>
        <v>0</v>
      </c>
      <c r="F8" s="127">
        <f>'2_顧問アンケ'!D12</f>
        <v>0</v>
      </c>
      <c r="G8" s="127">
        <f>'2_顧問アンケ'!E12</f>
        <v>0</v>
      </c>
      <c r="H8" s="127">
        <f>'2_顧問アンケ'!F12</f>
        <v>0</v>
      </c>
      <c r="I8" s="127">
        <f>'2_顧問アンケ'!G12</f>
        <v>0</v>
      </c>
      <c r="J8" s="127">
        <f>'2_顧問アンケ'!H12</f>
        <v>0</v>
      </c>
      <c r="K8" s="127" t="str">
        <f>SUBSTITUTE('2_顧問アンケ'!I12,"
"," ")</f>
        <v/>
      </c>
    </row>
    <row r="9" spans="1:20" ht="10.5" customHeight="1" x14ac:dyDescent="0.15">
      <c r="A9" s="139" t="s">
        <v>98</v>
      </c>
      <c r="B9" s="140" t="s">
        <v>23</v>
      </c>
      <c r="C9" s="140" t="s">
        <v>8</v>
      </c>
      <c r="D9" s="140" t="s">
        <v>78</v>
      </c>
      <c r="E9" s="140" t="s">
        <v>124</v>
      </c>
      <c r="F9" s="140" t="s">
        <v>125</v>
      </c>
      <c r="G9" s="140" t="s">
        <v>29</v>
      </c>
      <c r="H9" s="140" t="s">
        <v>127</v>
      </c>
      <c r="I9" s="140" t="s">
        <v>128</v>
      </c>
      <c r="J9" s="140" t="s">
        <v>126</v>
      </c>
    </row>
    <row r="10" spans="1:20" ht="10.5" customHeight="1" x14ac:dyDescent="0.15">
      <c r="A10" s="137" t="s">
        <v>123</v>
      </c>
      <c r="B10" s="127">
        <f t="shared" si="0"/>
        <v>0</v>
      </c>
      <c r="C10" s="127">
        <v>1</v>
      </c>
      <c r="D10" s="127">
        <f>'3_参加者'!D8</f>
        <v>0</v>
      </c>
      <c r="E10" s="127" t="str">
        <f>DBCS(TRIM('3_参加者'!E8))</f>
        <v/>
      </c>
      <c r="F10" s="127" t="str">
        <f>DBCS(TRIM('3_参加者'!F8))</f>
        <v/>
      </c>
      <c r="G10" s="127" t="str">
        <f>DBCS('3_参加者'!G8)</f>
        <v/>
      </c>
      <c r="H10" s="127" t="str">
        <f>DBCS('3_参加者'!H8)</f>
        <v/>
      </c>
      <c r="I10" s="127"/>
      <c r="J10" s="127" t="str">
        <f>SUBSTITUTE('3_参加者'!I8,"
"," ")</f>
        <v/>
      </c>
      <c r="K10" s="137"/>
      <c r="L10" s="137"/>
    </row>
    <row r="11" spans="1:20" ht="10.5" customHeight="1" x14ac:dyDescent="0.15">
      <c r="A11" s="137" t="s">
        <v>122</v>
      </c>
      <c r="B11" s="127">
        <f t="shared" si="0"/>
        <v>0</v>
      </c>
      <c r="C11" s="127">
        <v>2</v>
      </c>
      <c r="D11" s="127">
        <f>'3_参加者'!D9</f>
        <v>0</v>
      </c>
      <c r="E11" s="127" t="str">
        <f>DBCS(TRIM('3_参加者'!E9))</f>
        <v/>
      </c>
      <c r="F11" s="127" t="str">
        <f>DBCS(TRIM('3_参加者'!F9))</f>
        <v/>
      </c>
      <c r="G11" s="127" t="str">
        <f>DBCS('3_参加者'!G9)</f>
        <v/>
      </c>
      <c r="H11" s="127" t="str">
        <f>DBCS('3_参加者'!H9)</f>
        <v/>
      </c>
      <c r="I11" s="127"/>
      <c r="J11" s="127" t="str">
        <f>SUBSTITUTE('3_参加者'!I9,"
"," ")</f>
        <v/>
      </c>
      <c r="K11" s="137"/>
      <c r="L11" s="137"/>
    </row>
    <row r="12" spans="1:20" ht="10.5" customHeight="1" x14ac:dyDescent="0.15">
      <c r="A12" s="137" t="s">
        <v>122</v>
      </c>
      <c r="B12" s="127">
        <f t="shared" si="0"/>
        <v>0</v>
      </c>
      <c r="C12" s="127">
        <v>3</v>
      </c>
      <c r="D12" s="127">
        <f>'3_参加者'!D10</f>
        <v>0</v>
      </c>
      <c r="E12" s="127" t="str">
        <f>DBCS(TRIM('3_参加者'!E10))</f>
        <v/>
      </c>
      <c r="F12" s="127" t="str">
        <f>DBCS(TRIM('3_参加者'!F10))</f>
        <v/>
      </c>
      <c r="G12" s="127" t="str">
        <f>DBCS('3_参加者'!G10)</f>
        <v/>
      </c>
      <c r="H12" s="127" t="str">
        <f>DBCS('3_参加者'!H10)</f>
        <v/>
      </c>
      <c r="I12" s="127"/>
      <c r="J12" s="127" t="str">
        <f>SUBSTITUTE('3_参加者'!I10,"
"," ")</f>
        <v/>
      </c>
      <c r="K12" s="137"/>
      <c r="L12" s="137"/>
    </row>
    <row r="13" spans="1:20" ht="10.5" customHeight="1" x14ac:dyDescent="0.15">
      <c r="A13" s="137" t="s">
        <v>122</v>
      </c>
      <c r="B13" s="127">
        <f t="shared" si="0"/>
        <v>0</v>
      </c>
      <c r="C13" s="127">
        <v>4</v>
      </c>
      <c r="D13" s="127">
        <f>'3_参加者'!D11</f>
        <v>0</v>
      </c>
      <c r="E13" s="127" t="str">
        <f>DBCS(TRIM('3_参加者'!E11))</f>
        <v/>
      </c>
      <c r="F13" s="127" t="str">
        <f>DBCS(TRIM('3_参加者'!F11))</f>
        <v/>
      </c>
      <c r="G13" s="127" t="str">
        <f>DBCS('3_参加者'!G11)</f>
        <v/>
      </c>
      <c r="H13" s="127" t="str">
        <f>DBCS('3_参加者'!H11)</f>
        <v/>
      </c>
      <c r="I13" s="127"/>
      <c r="J13" s="127" t="str">
        <f>SUBSTITUTE('3_参加者'!I11,"
"," ")</f>
        <v/>
      </c>
      <c r="K13" s="137"/>
      <c r="L13" s="137"/>
    </row>
    <row r="14" spans="1:20" ht="10.5" customHeight="1" x14ac:dyDescent="0.15">
      <c r="A14" s="137" t="s">
        <v>122</v>
      </c>
      <c r="B14" s="127">
        <f t="shared" si="0"/>
        <v>0</v>
      </c>
      <c r="C14" s="127">
        <v>5</v>
      </c>
      <c r="D14" s="127">
        <f>'3_参加者'!D12</f>
        <v>0</v>
      </c>
      <c r="E14" s="127" t="str">
        <f>DBCS(TRIM('3_参加者'!E12))</f>
        <v/>
      </c>
      <c r="F14" s="127" t="str">
        <f>DBCS(TRIM('3_参加者'!F12))</f>
        <v/>
      </c>
      <c r="G14" s="127" t="str">
        <f>DBCS('3_参加者'!G12)</f>
        <v/>
      </c>
      <c r="H14" s="127" t="str">
        <f>DBCS('3_参加者'!H12)</f>
        <v/>
      </c>
      <c r="I14" s="127"/>
      <c r="J14" s="127" t="str">
        <f>SUBSTITUTE('3_参加者'!I12,"
"," ")</f>
        <v/>
      </c>
      <c r="K14" s="137"/>
      <c r="L14" s="137"/>
    </row>
    <row r="15" spans="1:20" ht="10.5" customHeight="1" x14ac:dyDescent="0.15">
      <c r="A15" s="137" t="s">
        <v>122</v>
      </c>
      <c r="B15" s="127">
        <f t="shared" si="0"/>
        <v>0</v>
      </c>
      <c r="C15" s="127">
        <v>6</v>
      </c>
      <c r="D15" s="127">
        <f>'3_参加者'!D13</f>
        <v>0</v>
      </c>
      <c r="E15" s="127" t="str">
        <f>DBCS(TRIM('3_参加者'!E13))</f>
        <v/>
      </c>
      <c r="F15" s="127" t="str">
        <f>DBCS(TRIM('3_参加者'!F13))</f>
        <v/>
      </c>
      <c r="G15" s="127" t="str">
        <f>DBCS('3_参加者'!G13)</f>
        <v/>
      </c>
      <c r="H15" s="127" t="str">
        <f>DBCS('3_参加者'!H13)</f>
        <v/>
      </c>
      <c r="I15" s="127"/>
      <c r="J15" s="127" t="str">
        <f>SUBSTITUTE('3_参加者'!I13,"
"," ")</f>
        <v/>
      </c>
      <c r="K15" s="137"/>
      <c r="L15" s="137"/>
    </row>
    <row r="16" spans="1:20" ht="10.5" customHeight="1" x14ac:dyDescent="0.15">
      <c r="A16" s="138" t="s">
        <v>10</v>
      </c>
      <c r="B16" s="12" t="s">
        <v>23</v>
      </c>
      <c r="C16" s="12" t="s">
        <v>144</v>
      </c>
      <c r="D16" s="12" t="s">
        <v>145</v>
      </c>
      <c r="E16" s="12" t="s">
        <v>146</v>
      </c>
      <c r="F16" s="12" t="s">
        <v>150</v>
      </c>
      <c r="G16" s="12" t="s">
        <v>147</v>
      </c>
      <c r="H16" s="12" t="s">
        <v>148</v>
      </c>
      <c r="I16" s="12" t="s">
        <v>149</v>
      </c>
      <c r="J16" s="12" t="s">
        <v>1</v>
      </c>
      <c r="K16" s="141"/>
      <c r="L16" s="126"/>
      <c r="M16" s="126"/>
      <c r="N16" s="126"/>
      <c r="O16" s="126"/>
      <c r="P16" s="126"/>
      <c r="Q16" s="126"/>
      <c r="R16" s="126"/>
      <c r="S16" s="126"/>
      <c r="T16" s="135"/>
    </row>
    <row r="17" spans="1:10" s="137" customFormat="1" ht="10.5" customHeight="1" x14ac:dyDescent="0.15">
      <c r="A17" s="137" t="s">
        <v>136</v>
      </c>
      <c r="B17" s="127">
        <f t="shared" ref="B17:B21" si="1">$B$2</f>
        <v>0</v>
      </c>
      <c r="C17" s="127">
        <v>1</v>
      </c>
      <c r="D17" s="127" t="s">
        <v>139</v>
      </c>
      <c r="E17" s="137" t="str">
        <f>IF(ISBLANK('4_番組'!D7),"",'4_番組'!D7)</f>
        <v/>
      </c>
      <c r="G17" s="137" t="str">
        <f>IF(ISBLANK('4_番組'!G7),"",'4_番組'!G7)</f>
        <v/>
      </c>
      <c r="H17" s="137" t="str">
        <f>IF(ISBLANK('4_番組'!I7),"",DBCS(TRIM('4_番組'!I7)))</f>
        <v/>
      </c>
      <c r="J17" s="137" t="str">
        <f>SUBSTITUTE('4_番組'!K7,"
"," ")</f>
        <v/>
      </c>
    </row>
    <row r="18" spans="1:10" s="137" customFormat="1" ht="10.5" customHeight="1" x14ac:dyDescent="0.15">
      <c r="A18" s="137" t="s">
        <v>136</v>
      </c>
      <c r="B18" s="127">
        <f t="shared" si="1"/>
        <v>0</v>
      </c>
      <c r="C18" s="127">
        <v>2</v>
      </c>
      <c r="D18" s="127" t="s">
        <v>139</v>
      </c>
      <c r="E18" s="137" t="str">
        <f>IF(ISBLANK('4_番組'!D8),"",'4_番組'!D8)</f>
        <v/>
      </c>
      <c r="G18" s="137" t="str">
        <f>IF(ISBLANK('4_番組'!G8),"",'4_番組'!G8)</f>
        <v/>
      </c>
      <c r="H18" s="137" t="str">
        <f>IF(ISBLANK('4_番組'!I8),"",DBCS(TRIM('4_番組'!I8)))</f>
        <v/>
      </c>
      <c r="J18" s="137" t="str">
        <f>SUBSTITUTE('4_番組'!K8,"
"," ")</f>
        <v/>
      </c>
    </row>
    <row r="19" spans="1:10" s="137" customFormat="1" ht="10.5" customHeight="1" x14ac:dyDescent="0.15">
      <c r="A19" s="137" t="s">
        <v>136</v>
      </c>
      <c r="B19" s="127">
        <f t="shared" si="1"/>
        <v>0</v>
      </c>
      <c r="C19" s="127">
        <v>3</v>
      </c>
      <c r="D19" s="127" t="s">
        <v>140</v>
      </c>
      <c r="E19" s="137" t="str">
        <f>IF(ISBLANK('4_番組'!D13),"",'4_番組'!D13)</f>
        <v/>
      </c>
      <c r="G19" s="137" t="str">
        <f>IF(ISBLANK('4_番組'!G13),"",'4_番組'!G13)</f>
        <v/>
      </c>
      <c r="H19" s="137" t="str">
        <f>IF(ISBLANK('4_番組'!I13),"",DBCS(TRIM('4_番組'!I13)))</f>
        <v/>
      </c>
      <c r="J19" s="137" t="str">
        <f>SUBSTITUTE('4_番組'!K13,"
"," ")</f>
        <v/>
      </c>
    </row>
    <row r="20" spans="1:10" s="137" customFormat="1" ht="10.5" customHeight="1" x14ac:dyDescent="0.15">
      <c r="A20" s="137" t="s">
        <v>137</v>
      </c>
      <c r="B20" s="127">
        <f t="shared" si="1"/>
        <v>0</v>
      </c>
      <c r="C20" s="127">
        <v>4</v>
      </c>
      <c r="D20" s="127" t="s">
        <v>140</v>
      </c>
      <c r="E20" s="137" t="str">
        <f>IF(ISBLANK('4_番組'!D14),"",'4_番組'!D14)</f>
        <v/>
      </c>
      <c r="G20" s="137" t="str">
        <f>IF(ISBLANK('4_番組'!G14),"",'4_番組'!G14)</f>
        <v/>
      </c>
      <c r="H20" s="137" t="str">
        <f>IF(ISBLANK('4_番組'!I14),"",DBCS(TRIM('4_番組'!I14)))</f>
        <v/>
      </c>
      <c r="J20" s="137" t="str">
        <f>SUBSTITUTE('4_番組'!K14,"
"," ")</f>
        <v/>
      </c>
    </row>
    <row r="21" spans="1:10" s="137" customFormat="1" ht="10.5" customHeight="1" x14ac:dyDescent="0.15">
      <c r="A21" s="137" t="s">
        <v>137</v>
      </c>
      <c r="B21" s="127">
        <f t="shared" si="1"/>
        <v>0</v>
      </c>
      <c r="C21" s="127">
        <v>5</v>
      </c>
      <c r="D21" s="127" t="s">
        <v>105</v>
      </c>
      <c r="E21" s="137" t="str">
        <f>IF(ISBLANK('4_番組'!D19),"",'4_番組'!D19)</f>
        <v/>
      </c>
      <c r="F21" s="137" t="str">
        <f>IF(ISBLANK('4_番組'!F19),"",'4_番組'!F19)</f>
        <v/>
      </c>
      <c r="G21" s="137" t="str">
        <f>IF(ISBLANK('4_番組'!G19),"",'4_番組'!G19)</f>
        <v/>
      </c>
      <c r="H21" s="137" t="str">
        <f>IF(ISBLANK('4_番組'!I19),"",DBCS(TRIM('4_番組'!I19)))</f>
        <v/>
      </c>
      <c r="I21" s="137" t="str">
        <f>IF(ISBLANK('4_番組'!K19),"",'4_番組'!K19)</f>
        <v/>
      </c>
    </row>
    <row r="22" spans="1:10" ht="10.5" customHeight="1" x14ac:dyDescent="0.15">
      <c r="A22" s="125" t="s">
        <v>138</v>
      </c>
      <c r="B22" s="125">
        <v>0</v>
      </c>
      <c r="C22" s="125">
        <v>6</v>
      </c>
      <c r="D22" s="125" t="s">
        <v>105</v>
      </c>
      <c r="E22" s="137" t="str">
        <f>IF(ISBLANK('4_番組'!D20),"",'4_番組'!D20)</f>
        <v/>
      </c>
      <c r="F22" s="137" t="str">
        <f>IF(ISBLANK('4_番組'!F20),"",'4_番組'!F20)</f>
        <v/>
      </c>
      <c r="G22" s="137" t="str">
        <f>IF(ISBLANK('4_番組'!G20),"",'4_番組'!G20)</f>
        <v/>
      </c>
      <c r="H22" s="137" t="str">
        <f>IF(ISBLANK('4_番組'!I20),"",DBCS(TRIM('4_番組'!I20)))</f>
        <v/>
      </c>
      <c r="I22" s="137" t="str">
        <f>IF(ISBLANK('4_番組'!K20),"",'4_番組'!K20)</f>
        <v/>
      </c>
      <c r="J22" s="137"/>
    </row>
  </sheetData>
  <sheetProtection password="C190" sheet="1" objects="1" scenarios="1"/>
  <phoneticPr fontId="6"/>
  <dataValidations count="1">
    <dataValidation imeMode="disabled" allowBlank="1" showInputMessage="1" showErrorMessage="1" sqref="B2"/>
  </dataValidation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はじめ</vt:lpstr>
      <vt:lpstr>1_学校情報</vt:lpstr>
      <vt:lpstr>2_顧問アンケ</vt:lpstr>
      <vt:lpstr>3_参加者</vt:lpstr>
      <vt:lpstr>4_番組</vt:lpstr>
      <vt:lpstr>5_申込書</vt:lpstr>
      <vt:lpstr>作業用（触らないで！)</vt:lpstr>
      <vt:lpstr>'1_学校情報'!Print_Area</vt:lpstr>
      <vt:lpstr>'2_顧問アンケ'!Print_Area</vt:lpstr>
      <vt:lpstr>'3_参加者'!Print_Area</vt:lpstr>
      <vt:lpstr>'4_番組'!Print_Area</vt:lpstr>
      <vt:lpstr>'5_申込書'!Print_Area</vt:lpstr>
      <vt:lpstr>はじめ!Print_Area</vt:lpstr>
      <vt:lpstr>'3_参加者'!Print_Titles</vt:lpstr>
    </vt:vector>
  </TitlesOfParts>
  <Company>大阪府高視研</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zimukyoku</cp:lastModifiedBy>
  <cp:revision>1</cp:revision>
  <cp:lastPrinted>2022-09-09T08:06:32Z</cp:lastPrinted>
  <dcterms:created xsi:type="dcterms:W3CDTF">2009-04-28T02:25:45Z</dcterms:created>
  <dcterms:modified xsi:type="dcterms:W3CDTF">2022-10-05T02:46:04Z</dcterms:modified>
</cp:coreProperties>
</file>